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TV9\Desktop\Корегирани предмери\ОДКЛУЧЕНИ\"/>
    </mc:Choice>
  </mc:AlternateContent>
  <bookViews>
    <workbookView xWindow="-105" yWindow="-105" windowWidth="19425" windowHeight="10425" tabRatio="742"/>
  </bookViews>
  <sheets>
    <sheet name="Општина Кочани  " sheetId="8" r:id="rId1"/>
    <sheet name="Општина Кратово " sheetId="5" r:id="rId2"/>
    <sheet name="Општина Берово" sheetId="9" r:id="rId3"/>
    <sheet name="Општина Радовиш" sheetId="4" r:id="rId4"/>
    <sheet name="Тендер 1 - Дел 3 -Рекапитулар" sheetId="7" r:id="rId5"/>
  </sheets>
  <definedNames>
    <definedName name="_xlnm.Print_Area" localSheetId="2">'Општина Берово'!$A$1:$H$103</definedName>
    <definedName name="_xlnm.Print_Area" localSheetId="0">'Општина Кочани  '!$A$1:$H$63</definedName>
    <definedName name="_xlnm.Print_Area" localSheetId="1">'Општина Кратово '!$A$1:$H$90</definedName>
    <definedName name="_xlnm.Print_Area" localSheetId="3">'Општина Радовиш'!$A$1:$H$81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4" l="1"/>
  <c r="H31" i="5" l="1"/>
  <c r="H30" i="8"/>
  <c r="H29" i="8"/>
  <c r="H28" i="8"/>
  <c r="H27" i="8"/>
  <c r="H26" i="8"/>
  <c r="H25" i="8"/>
  <c r="H30" i="9"/>
  <c r="H29" i="9"/>
  <c r="H28" i="9"/>
  <c r="H27" i="9"/>
  <c r="H26" i="9"/>
  <c r="H25" i="9"/>
  <c r="H24" i="9"/>
  <c r="H33" i="9"/>
  <c r="H34" i="9"/>
  <c r="H35" i="9"/>
  <c r="H36" i="9"/>
  <c r="H37" i="9"/>
  <c r="H38" i="9"/>
  <c r="H39" i="9"/>
  <c r="H42" i="9"/>
  <c r="H43" i="9"/>
  <c r="H44" i="9"/>
  <c r="H45" i="9"/>
  <c r="H46" i="9"/>
  <c r="H49" i="9"/>
  <c r="H50" i="9"/>
  <c r="H51" i="9"/>
  <c r="H52" i="9"/>
  <c r="H53" i="9"/>
  <c r="H56" i="9"/>
  <c r="H30" i="5"/>
  <c r="H29" i="5"/>
  <c r="H28" i="5"/>
  <c r="H27" i="5"/>
  <c r="H26" i="5"/>
  <c r="H25" i="5"/>
  <c r="H24" i="5"/>
  <c r="H30" i="4"/>
  <c r="H29" i="4"/>
  <c r="H28" i="4"/>
  <c r="H27" i="4"/>
  <c r="H26" i="4"/>
  <c r="H25" i="4"/>
  <c r="H24" i="4"/>
  <c r="H32" i="4" l="1"/>
  <c r="H67" i="4" s="1"/>
  <c r="H32" i="5"/>
  <c r="H75" i="5" s="1"/>
  <c r="H40" i="9"/>
  <c r="H47" i="9"/>
  <c r="H31" i="9"/>
  <c r="H87" i="9" s="1"/>
  <c r="H54" i="9"/>
  <c r="H84" i="9" l="1"/>
  <c r="H83" i="9"/>
  <c r="H82" i="9"/>
  <c r="H81" i="9"/>
  <c r="H80" i="9"/>
  <c r="H79" i="9"/>
  <c r="H78" i="9"/>
  <c r="H77" i="9"/>
  <c r="H76" i="9"/>
  <c r="H75" i="9"/>
  <c r="H74" i="9"/>
  <c r="H73" i="9"/>
  <c r="H85" i="9" l="1"/>
  <c r="H93" i="9" s="1"/>
  <c r="H63" i="4"/>
  <c r="H61" i="4"/>
  <c r="H60" i="4"/>
  <c r="H57" i="4"/>
  <c r="H56" i="4"/>
  <c r="H55" i="4"/>
  <c r="H54" i="4"/>
  <c r="H50" i="4"/>
  <c r="H51" i="4"/>
  <c r="H49" i="4"/>
  <c r="H41" i="4"/>
  <c r="H42" i="4"/>
  <c r="H43" i="4"/>
  <c r="H44" i="4"/>
  <c r="H45" i="4"/>
  <c r="H46" i="4"/>
  <c r="H40" i="4"/>
  <c r="H35" i="4"/>
  <c r="H36" i="4"/>
  <c r="H37" i="4"/>
  <c r="H34" i="4"/>
  <c r="H66" i="9"/>
  <c r="H67" i="9"/>
  <c r="H68" i="9"/>
  <c r="H69" i="9"/>
  <c r="H65" i="9"/>
  <c r="H57" i="9"/>
  <c r="H58" i="9"/>
  <c r="H59" i="9"/>
  <c r="H60" i="9"/>
  <c r="H61" i="9"/>
  <c r="H62" i="9"/>
  <c r="H58" i="4" l="1"/>
  <c r="H71" i="4" s="1"/>
  <c r="H52" i="4"/>
  <c r="H70" i="4" s="1"/>
  <c r="H47" i="4"/>
  <c r="H69" i="4" s="1"/>
  <c r="H38" i="4"/>
  <c r="H68" i="4" s="1"/>
  <c r="H90" i="9"/>
  <c r="H89" i="9"/>
  <c r="H88" i="9"/>
  <c r="H70" i="9"/>
  <c r="H92" i="9" s="1"/>
  <c r="H63" i="9"/>
  <c r="H91" i="9" s="1"/>
  <c r="H67" i="5"/>
  <c r="H68" i="5"/>
  <c r="H69" i="5"/>
  <c r="H70" i="5"/>
  <c r="H71" i="5"/>
  <c r="H72" i="5"/>
  <c r="H66" i="5"/>
  <c r="H58" i="5"/>
  <c r="H57" i="5"/>
  <c r="H51" i="5"/>
  <c r="H52" i="5"/>
  <c r="H53" i="5"/>
  <c r="H54" i="5"/>
  <c r="H50" i="5"/>
  <c r="H47" i="5"/>
  <c r="H46" i="5"/>
  <c r="H36" i="5"/>
  <c r="H37" i="5"/>
  <c r="H42" i="5"/>
  <c r="H43" i="5"/>
  <c r="H34" i="5"/>
  <c r="H42" i="8"/>
  <c r="H43" i="8"/>
  <c r="H44" i="8"/>
  <c r="H45" i="8"/>
  <c r="H46" i="8"/>
  <c r="H47" i="8"/>
  <c r="H48" i="8"/>
  <c r="H41" i="8"/>
  <c r="H34" i="8"/>
  <c r="H35" i="8"/>
  <c r="H36" i="8"/>
  <c r="H37" i="8"/>
  <c r="H38" i="8"/>
  <c r="H33" i="8"/>
  <c r="H94" i="9" l="1"/>
  <c r="H97" i="9" s="1"/>
  <c r="H98" i="9" s="1"/>
  <c r="H6" i="7" s="1"/>
  <c r="H48" i="5"/>
  <c r="H77" i="5" s="1"/>
  <c r="H55" i="5"/>
  <c r="H78" i="5" s="1"/>
  <c r="H73" i="5"/>
  <c r="H80" i="5" s="1"/>
  <c r="H39" i="8"/>
  <c r="H52" i="8" s="1"/>
  <c r="H49" i="8"/>
  <c r="H53" i="8" s="1"/>
  <c r="H60" i="5"/>
  <c r="H59" i="5"/>
  <c r="H41" i="5"/>
  <c r="H39" i="5"/>
  <c r="H38" i="5"/>
  <c r="H35" i="5"/>
  <c r="H63" i="5" l="1"/>
  <c r="H61" i="5"/>
  <c r="H40" i="5"/>
  <c r="H44" i="5" s="1"/>
  <c r="H76" i="5" s="1"/>
  <c r="H62" i="5"/>
  <c r="H64" i="5" l="1"/>
  <c r="H79" i="5" s="1"/>
  <c r="H81" i="5" l="1"/>
  <c r="H84" i="5" s="1"/>
  <c r="H85" i="5" s="1"/>
  <c r="H5" i="7" s="1"/>
  <c r="H24" i="8"/>
  <c r="H31" i="8" s="1"/>
  <c r="H51" i="8" s="1"/>
  <c r="H54" i="8" s="1"/>
  <c r="H57" i="8" s="1"/>
  <c r="H58" i="8" s="1"/>
  <c r="H4" i="7" s="1"/>
  <c r="H64" i="4"/>
  <c r="H65" i="4" s="1"/>
  <c r="H72" i="4" s="1"/>
  <c r="H73" i="4" s="1"/>
  <c r="H76" i="4" s="1"/>
  <c r="H77" i="4" s="1"/>
  <c r="H7" i="7" s="1"/>
  <c r="H8" i="7" l="1"/>
  <c r="H9" i="7" s="1"/>
  <c r="H10" i="7" s="1"/>
</calcChain>
</file>

<file path=xl/sharedStrings.xml><?xml version="1.0" encoding="utf-8"?>
<sst xmlns="http://schemas.openxmlformats.org/spreadsheetml/2006/main" count="668" uniqueCount="284">
  <si>
    <t>Ред.бр.</t>
  </si>
  <si>
    <t>Поз. бр.</t>
  </si>
  <si>
    <t>Опис на работите</t>
  </si>
  <si>
    <t>Ед. цена (ден. без ДДВ)</t>
  </si>
  <si>
    <t>I. ПРИПРЕМНИ РАБОТИ</t>
  </si>
  <si>
    <t>I.1</t>
  </si>
  <si>
    <t>I.2</t>
  </si>
  <si>
    <t>II.1</t>
  </si>
  <si>
    <t>II.2</t>
  </si>
  <si>
    <t>II.3</t>
  </si>
  <si>
    <t>III.1</t>
  </si>
  <si>
    <t>III.2</t>
  </si>
  <si>
    <t>III.3</t>
  </si>
  <si>
    <t>III.4</t>
  </si>
  <si>
    <t>III.5</t>
  </si>
  <si>
    <t>ВКУПНО за I. ПРИПРЕМНИ РАБОТИ:</t>
  </si>
  <si>
    <t>Се Вкупно:</t>
  </si>
  <si>
    <t>III. ОДВОДНУВАЊЕ</t>
  </si>
  <si>
    <t>V. ВЕРТИКАЛНА И ХОРИЗОНТАЛНА СИГНАЛИЗАЦИЈА</t>
  </si>
  <si>
    <t>V.1</t>
  </si>
  <si>
    <t>V.2</t>
  </si>
  <si>
    <t>V.3</t>
  </si>
  <si>
    <t>V.4</t>
  </si>
  <si>
    <t>V.5</t>
  </si>
  <si>
    <t>V.6</t>
  </si>
  <si>
    <t>II. ДОЛЕН СТРОЈ</t>
  </si>
  <si>
    <t>I.3</t>
  </si>
  <si>
    <t>I.4</t>
  </si>
  <si>
    <t>I.5</t>
  </si>
  <si>
    <t>II.4</t>
  </si>
  <si>
    <t>II.5</t>
  </si>
  <si>
    <t>II.6</t>
  </si>
  <si>
    <t>II.7</t>
  </si>
  <si>
    <t>ВКУПНО за II. ДОЛЕН СТРОЈ:</t>
  </si>
  <si>
    <t>ВКУПНО за III. ОДВОДНУВАЊЕ :</t>
  </si>
  <si>
    <t>ВКУПНО за IV. ГОРЕН СТРОЈ:</t>
  </si>
  <si>
    <t>ВКУПНО за V. ВЕРТИКАЛНА И ХОРИЗОНТАЛНА СИГНАЛИЗАЦИЈА:</t>
  </si>
  <si>
    <t>РЕКАПИТУЛАР - Ул. Тодосија Паунов:</t>
  </si>
  <si>
    <t>СЕ ВКУПНО за Ул. Тодосија Паунов:</t>
  </si>
  <si>
    <t>РЕКАПИТУЛАР - Општина Кочани</t>
  </si>
  <si>
    <t>ВКУПНО ОПШТИНА КОЧАНИ</t>
  </si>
  <si>
    <t>РЕКАПИТУЛАР - Ул. Пристапен пат до Здравствен дом Кратово:</t>
  </si>
  <si>
    <t>СЕ ВКУПНО за Ул. Пристапен пат до Здравствен дом Кратово:</t>
  </si>
  <si>
    <t>РЕКАПИТУЛАР - Општина Кратово</t>
  </si>
  <si>
    <t>ВКУПНО ОПШТИНА КРАТОВО</t>
  </si>
  <si>
    <t>РЕКАПИТУЛАР - Пат до село Двориште:</t>
  </si>
  <si>
    <t>РЕКАПИТУЛАР - Општина Берово</t>
  </si>
  <si>
    <t>ВКУПНО ОПШТИНА БЕРОВО</t>
  </si>
  <si>
    <t>РЕКАПИТУЛАР - Пат с. Прналија-с. Супурге:</t>
  </si>
  <si>
    <t>РЕКАПИТУЛАР - Општина Радовиш</t>
  </si>
  <si>
    <t>СЕ ВКУПНО за пат с.Прналија - с. Супурге:</t>
  </si>
  <si>
    <t>ВКУПНО ОПШТИНА РАДОВИШ</t>
  </si>
  <si>
    <t>Обележување и осигурување на траса</t>
  </si>
  <si>
    <t>км</t>
  </si>
  <si>
    <t>Орапавување, профилирање со стругање на коловозот до 3см дебелина</t>
  </si>
  <si>
    <t>Стругање на коловозот на длабина поголема од  3см</t>
  </si>
  <si>
    <t>Сечење на вкупна дебелина на постоен асфалт на споеви</t>
  </si>
  <si>
    <t>Рушење на постоечки тротар со утовар и транспорт на градежен шут до депонија на оддалеченост до 7 км</t>
  </si>
  <si>
    <t>I.6</t>
  </si>
  <si>
    <t>Товарење и транспорт на градежен шут во депонија до 7км по избор на инвеститор</t>
  </si>
  <si>
    <t>I ВКУПНО</t>
  </si>
  <si>
    <t>II ВКУПНО</t>
  </si>
  <si>
    <t>IV.1</t>
  </si>
  <si>
    <r>
      <t>IV.2</t>
    </r>
    <r>
      <rPr>
        <sz val="11"/>
        <color indexed="8"/>
        <rFont val="Calibri"/>
        <family val="2"/>
      </rPr>
      <t/>
    </r>
  </si>
  <si>
    <t xml:space="preserve">Полимерно битуменска емулзија под завршен слој </t>
  </si>
  <si>
    <r>
      <t>IV.3</t>
    </r>
    <r>
      <rPr>
        <sz val="11"/>
        <color indexed="8"/>
        <rFont val="Calibri"/>
        <family val="2"/>
      </rPr>
      <t/>
    </r>
  </si>
  <si>
    <t>Исполна помеѓу горна носива подлога и постоечки коловоз со асфалт</t>
  </si>
  <si>
    <r>
      <t>IV.4</t>
    </r>
    <r>
      <rPr>
        <sz val="11"/>
        <color indexed="8"/>
        <rFont val="Calibri"/>
        <family val="2"/>
      </rPr>
      <t/>
    </r>
  </si>
  <si>
    <t>Асфслтен слој од БНХС22, во случај на непредвидени појави во долните асфалтни слоеви, како на пример појави на лушпи</t>
  </si>
  <si>
    <r>
      <t>IV.5</t>
    </r>
    <r>
      <rPr>
        <sz val="11"/>
        <color indexed="8"/>
        <rFont val="Calibri"/>
        <family val="2"/>
      </rPr>
      <t/>
    </r>
  </si>
  <si>
    <t>Санирање на мрежасти пукнатини, ударни дупки и подолжни пукнатини со отвор поголем од 19мм, со засекување и гребење во правилен облик (д=4.5см), чистење, прскање со битуменска емулзија и асфалтирање со БНХС16</t>
  </si>
  <si>
    <r>
      <t>IV.6</t>
    </r>
    <r>
      <rPr>
        <sz val="11"/>
        <color indexed="8"/>
        <rFont val="Calibri"/>
        <family val="2"/>
      </rPr>
      <t/>
    </r>
  </si>
  <si>
    <t>Поставување на полимерна асфалтна мрежа, над спојот помеѓу стар и нов асфлатен слој (поради прекопи за поставување на инсталации), со ширина од 80см (паушално)</t>
  </si>
  <si>
    <r>
      <t>IV.7</t>
    </r>
    <r>
      <rPr>
        <sz val="11"/>
        <color indexed="8"/>
        <rFont val="Calibri"/>
        <family val="2"/>
      </rPr>
      <t/>
    </r>
  </si>
  <si>
    <t>Изработка на тротоар со набавка и поставување на бехатон плочки со d=6см врз подлога од песок 5 cm и исполна на фуги со песок 1</t>
  </si>
  <si>
    <t xml:space="preserve">Вадење и нивелирање на постоечки капаци за шахти, сливници и сливни решетки бр.3 со Л=6м кои се поставени попречно на патот </t>
  </si>
  <si>
    <t>IV ВКУПНО</t>
  </si>
  <si>
    <t>V ВКУПНО</t>
  </si>
  <si>
    <t>VI.1</t>
  </si>
  <si>
    <t>VI ВКУПНО</t>
  </si>
  <si>
    <t>Геодетско снимање , обележување и осигурување на трасата од патот (Главен крак и крак ) 234.43+247.34=</t>
  </si>
  <si>
    <t>Машинско орапавување и стругање на главниот крак и само орапавување на кракот , со планирање на постојниот асфалтен коловоз д=3-5 см со вирген машина и чистење на постојниот коловоз 234.43х4,80+247.34х3.60 =</t>
  </si>
  <si>
    <t xml:space="preserve">Сечење на вкупната дебелина на асфалтната конструкција за спој со постоечкиот асфалт нормално на осовината на трасата на спојните  улици </t>
  </si>
  <si>
    <t>Ископ на оштетените делови д=20 см на улицата 12% од вкупната површина на улицата (подобрување на оштетените делови кои би се јавиле при гребење на асфалтот) I одвоз до депонија 5 км</t>
  </si>
  <si>
    <t>Машински ископ на земја III и IV категорија = 70% од ископот ( (d=0.30м х ( 234.43 х 2 + 247.34 х 1) х 0.7)=</t>
  </si>
  <si>
    <t>Рачен ископ на земја III и IV категорија d=30см на тротоарска површина  = 30% од ископот ( (d=0.30м х ( 234.43 х 2 + 247.34 х 1) х 0.3)</t>
  </si>
  <si>
    <t>I.7</t>
  </si>
  <si>
    <t>Машински утовар  и транспорт на материјал од ископ со одвоз до депонија на растојание од 5-10км со растреситост на материјал 25%</t>
  </si>
  <si>
    <t>I.8</t>
  </si>
  <si>
    <t>Изработка на постелка (подтло) со планирање и валирање до потребна збиеност</t>
  </si>
  <si>
    <t>I.9</t>
  </si>
  <si>
    <t>I.10</t>
  </si>
  <si>
    <t>Набавка , транспорт  и вградување на тампон од дробен камен со дебелина од д=20 см на 12% од вкупната површина на улицата (подобрување на оштетените делови кои би се јавиле при гребење на асфалтот)</t>
  </si>
  <si>
    <t>Набавка, транспорт, планирање и набивање до потребна збиеност на слој од тампон d=30 см за тротоарите</t>
  </si>
  <si>
    <t>Подигање и нивелирање на постојни шахти од атмосферска и фекална канализација и постојни сливници до кота на нивелета со бетонирање во квадратна оплата и мрежаста арматура</t>
  </si>
  <si>
    <t>парче</t>
  </si>
  <si>
    <t xml:space="preserve"> Рачен ископ на земја IV кат. за изработка на сливник (1,20х1,20х1,8=2.6 м3)</t>
  </si>
  <si>
    <t xml:space="preserve"> Рачен ископ на канал за цевка Л=4 м во земја IV кат.со висина Х=1.20 м , со ширина б=1.0 м  ( 4.0 х 1.20 х 1.0 = 4.80 м3)</t>
  </si>
  <si>
    <t>Набавка , транспорт  и вградување на комплет сливник според дадените детали заедно со лиено железна решетка и пвц цевка ф200 мм , л=4 м</t>
  </si>
  <si>
    <t>Нивелирање и бетонирање на постојни капаци од атмосферска и фекална канализација и сливници на тротоарите</t>
  </si>
  <si>
    <t>Набавка , транспорт  и вградување на асфалт БХНС 22 со д=7см на 12% од вкупната површина  на улицата (подобрување на оштетените делови кои би се јавиле при гребење на асфалтот)</t>
  </si>
  <si>
    <t>Чистење и обеспрашување на коловозната конструкција и прскање со битуменска емулзија на исчистените површини</t>
  </si>
  <si>
    <t>Набавка , транспорт  и вградување на асфалт бетон АБ16 еруптивец со д=5 см со финишер и набивање со спрег од ваљаци</t>
  </si>
  <si>
    <t>Набавка, транспорт и вградување на рабници во слој од тампон и бетон минимум МБ 30 со димензии 18/24/100 со фугирање 234.43 х 2 + 247.34 =</t>
  </si>
  <si>
    <t>Набавка, транспорт и вградување на мали рабници во слој од тампон и бетон минимум МБ 30 со димензии 8/20/100 со фугирање</t>
  </si>
  <si>
    <t>Набавка, транспорт и планирање на ситен песок во слој од d=5см</t>
  </si>
  <si>
    <t xml:space="preserve">Набавка,транспорт и вградување на  павер  плочи со  димензии 10/20/8см,  од минимум  МБ 30  изработени  со   набивање со вибро плоча, посипување со песок за полнење на  фугите  и  отстранување  на  вишокот од песок  со  метење  на  површината.  </t>
  </si>
  <si>
    <t>Машинско обележување со полна и испрекината линија со вклучена боја</t>
  </si>
  <si>
    <t>Машинско обележување на пешачки и стоп линии со вклучена боја</t>
  </si>
  <si>
    <t>Машинско обележување со стрелки со вклучена боја ПРАВО 1.2х18=</t>
  </si>
  <si>
    <t xml:space="preserve"> </t>
  </si>
  <si>
    <t>Машинско обележување со стрелки со вклучена боја ПРАВО-ЛЕВО(ДЕСНО)2.2х6=</t>
  </si>
  <si>
    <t>Набавка транспорт и поставување на собраќајни знаци, ул. Кон Здравствен дом 8пар.(основи)</t>
  </si>
  <si>
    <t>Набавка, транспорт и поставување на собраќајни знаци, ул. Кон Здравствен дом 1пар. Табла 1600х500</t>
  </si>
  <si>
    <t>V.7</t>
  </si>
  <si>
    <t>Набавка,транспорт и поставување на метални држачи столбови за знаци</t>
  </si>
  <si>
    <t>Обележување и осигурување натрасата (осовината) на предметната локација</t>
  </si>
  <si>
    <t>Премачкување на вертикалниповршини со нестабилни површини со нестабилна емулзија РБ200, на спој стар со нов асфалт
(мерено компјутерски)</t>
  </si>
  <si>
    <t>Орапавување (стругање) на асфалтната површина до дебелинаод (0-3)cm (од табеларен преглед)</t>
  </si>
  <si>
    <t>м3</t>
  </si>
  <si>
    <t>Чистење на постоечки цеваст и плочаст пропуст</t>
  </si>
  <si>
    <t>Дислокација на бандери</t>
  </si>
  <si>
    <t>Рачно сечење и кршење на армирано-бетонски потпорен ѕид</t>
  </si>
  <si>
    <t>Машински ископ на земја 3 категорија во широк откоп со оформување на косините према
проектот со утовар и транспорт во депонија на растојание до 10km (од табеларен преглед)</t>
  </si>
  <si>
    <t>Машински ископ на земја 3категорија во тесен откоп со оформување на косините према
проектот со утовар и транспорт во депонија на растојание до 10km (од табеларен преглед)</t>
  </si>
  <si>
    <t>Уредување - планирање, валирање и набивање на постелка до потребна збиеност (да се достави теренски испитување за изработената
позиција согласно со М.К.С. стандарди и прописи)
(табеларен преглед)</t>
  </si>
  <si>
    <t>м2</t>
  </si>
  <si>
    <t>Машинска изработка на насипдобиен од ископ со планирање и валирање во споеви од (30-40)cm
(да се достават теренски испитувања за изработената позиција согласно со М.К.С. стандарди и прописи) (од табеларен преглед)</t>
  </si>
  <si>
    <t>Рачно насипувње на земја добиена од ископ со набивање до кота на терен (да се достават теренски испитувања за изработената позиција согласно со М.К.С.стандарди и прописи)
(од табеларен преглед)</t>
  </si>
  <si>
    <t>Изработка на aрмирано бетонскицеваст пропуст Ф1000</t>
  </si>
  <si>
    <t>Ископ на дренажен ров со утовар и транспорт на материјалот до депонија на растојание од 0-5 km
(од табеларен преглед)</t>
  </si>
  <si>
    <t>Набавка, транспорт и распотилање на слој од песок под дренажна цевка и под тротоари</t>
  </si>
  <si>
    <t>Набавка, транспорт и монтажа на дренажна цевка Ф110 полуперфорирана со вградување на
мршав бетон или гилна (по избор) по детал</t>
  </si>
  <si>
    <t>Набавка, транспорт и вградување на филтерски материјал</t>
  </si>
  <si>
    <t>Машинско прскање со разреден битумен РБ200 на постоечкиот претходно орапавен коловоз
(0,3-0,5 kg/m2) (од табеларен преглед)</t>
  </si>
  <si>
    <t>Набавка, трансорт и монтажа на бетонски монтажни каналети со ширина 50cm од МБ40 на подлога од бетон МБ20 по детаљ
(мерено компјутерски)</t>
  </si>
  <si>
    <t>V. БЕТОНСКИ И МОНТАЖНИ РАБОТИ</t>
  </si>
  <si>
    <t>Оплатирање на армирано-бетонски канал за решетка согласно детаљ</t>
  </si>
  <si>
    <t>Набавка, транспорт и вградување на арматура на армирано-бетонски канал согласно детаљ</t>
  </si>
  <si>
    <t>Набавка, транспорт и вградување на бетон МБ30 на армирано-бетонски канал согласно детаљ</t>
  </si>
  <si>
    <t>Набавка, транспорт и монтажа на метална решетка тип RP514 со носивост од 40Mpa согласно детаљ
(мерено компјутерски)</t>
  </si>
  <si>
    <t>Набавка, транспорт и вградување на пластично црево Ф32 за заштита на оптички кабел
(мерено компјутерски)</t>
  </si>
  <si>
    <t>VI. ВЕРТИКАЛНА И ХОРИЗОНТАЛНА СИГНАЛИЗАЦИЈА</t>
  </si>
  <si>
    <t>Набавка , транспорт и монтажа на сообраќајни знаци согласно табела од Основен сообраќаен проект</t>
  </si>
  <si>
    <t>VI.2</t>
  </si>
  <si>
    <t xml:space="preserve"> Набавка, транспорт и монтажа на столбови Ф60 со фундаменти 50х50х60 </t>
  </si>
  <si>
    <t>ВКУПНО за V. БЕТОНСКИ И МОНТАЖНИ РАБОТИА:</t>
  </si>
  <si>
    <t>ВКУПНО за VI. ВЕРТИКАЛНА И ХОРИЗОНТАЛНА СИГНАЛИЗАЦИЈА</t>
  </si>
  <si>
    <t>СЕ ВКУПНО за улици во село Двориште:</t>
  </si>
  <si>
    <t>Обележување и осигурување на трасата</t>
  </si>
  <si>
    <t>Сечење на асфалтна конструкција за спој со постоечки асфалт нормално и паралелно на осовината при вклопување со постоечкиот асфалт, сечење со пила до 20 см.</t>
  </si>
  <si>
    <t xml:space="preserve">Рачно премачкување на слоевите помеѓу стар и нов асфалт со битуменска емулзија ПБ-200 </t>
  </si>
  <si>
    <t>Ископ на хумус и насипан материјал со транспорт во депонија</t>
  </si>
  <si>
    <t>Набивање на подтло</t>
  </si>
  <si>
    <t>Изработка на насип од земјан материјал</t>
  </si>
  <si>
    <t>Изработка на постелица-планум на долен строј</t>
  </si>
  <si>
    <t>Планирање на косини</t>
  </si>
  <si>
    <t>Ископ на канавки (утовар и транспорт до депонија)</t>
  </si>
  <si>
    <t>Изработка на бетонски канавки МБ40 на подлога од песок 30/30/30</t>
  </si>
  <si>
    <t>Изработка на БЦП комплет со армирано бетонска глава и казанче ф 800</t>
  </si>
  <si>
    <t>Набавка, транспорт и вградување на тампонски слој од дробен камен Д=30 см</t>
  </si>
  <si>
    <t>Изработка на БНХС 16 А д=7.0 см.</t>
  </si>
  <si>
    <t>Изработка на банкини со механичка стабилизација од дробен камен од д=30 см.</t>
  </si>
  <si>
    <t>Изработка на асфалтни риголи БНХС 16А (50см/д=7 см.) комплет со рабник 18/24 врз подлога од бетон МБ 20</t>
  </si>
  <si>
    <t>IV. ГОРЕН СТРОЈ</t>
  </si>
  <si>
    <t>СЕ ВКУПНО ОПШТИНА КОЧАНИ (ден. без ДДВ):</t>
  </si>
  <si>
    <t>СЕ ВКУПНО за Ул. Тодосија Паунов (ден. без ДДВ):</t>
  </si>
  <si>
    <t>Име на Понудувачот:</t>
  </si>
  <si>
    <t>Име на овластениот потписник:</t>
  </si>
  <si>
    <t>Потпис и печат</t>
  </si>
  <si>
    <t xml:space="preserve">  ПРЕДМЕР ПРЕСМЕТКА</t>
  </si>
  <si>
    <t xml:space="preserve"> Реконструкција на улица ˮПристапен пат до Здравствен дом Кратовоˮ - Општина Кратово</t>
  </si>
  <si>
    <t>Ед. мера</t>
  </si>
  <si>
    <t>Коли
чина</t>
  </si>
  <si>
    <t>Вк. Цена
(ден. без ДДВ)</t>
  </si>
  <si>
    <t>III ВКУПНО</t>
  </si>
  <si>
    <t>СЕ ВКУПНО за Ул. Пристапен пат до Здравствен дом Кратово
(ден. без ДДВ):</t>
  </si>
  <si>
    <t>СЕ ВКУПНО ОПШТИНА КРАТОВО (ден. без ДДВ):</t>
  </si>
  <si>
    <t xml:space="preserve"> Реконструкција на локален пат до село Двориште  - Општина Берово</t>
  </si>
  <si>
    <t>Машинско засекување на асфалтен коловоз со дебелина од 10-15 cm на спој стар со нов асфалт (мерено компјутерски)</t>
  </si>
  <si>
    <t>СЕ ВКУПНО за пат до село Двориште (ден. без ДДВ):</t>
  </si>
  <si>
    <t>СЕ ВКУПНО ОПШТИНА БЕРОВО  (ден. без ДДВ):</t>
  </si>
  <si>
    <t xml:space="preserve">ДЕЛ 3 - РЕКАПИТУЛАР </t>
  </si>
  <si>
    <t>СЕ ВКУПНО ДЕЛ 3 (ден. без ДДВ):</t>
  </si>
  <si>
    <t>ВКУПНО ДЕЛ 3 (ден. без ДДВ):</t>
  </si>
  <si>
    <t>НЕПРЕДВИДЕНИ РАБОТИ: 10% (десет проценти) од вкупната цена за ДЕЛ 3</t>
  </si>
  <si>
    <t xml:space="preserve"> Реконструкција на локален пат с. Прналија-с. Супурге  - Општина Радовиш</t>
  </si>
  <si>
    <t>СЕ ВКУПНО за пат с. Прналија - с. Супурге (ден. без ДДВ):</t>
  </si>
  <si>
    <t>ВКУПНО ОПШТИНА РАДОВИШ (ден. без ДДВ):</t>
  </si>
  <si>
    <t>Набавка и поставување на насочници</t>
  </si>
  <si>
    <t>Набавка и поставување на знаци за опасност - комплет - со страна 60 см</t>
  </si>
  <si>
    <t xml:space="preserve">Набавка и поставување на знаци за изричита наредба - комплет </t>
  </si>
  <si>
    <t>со страна 60 см</t>
  </si>
  <si>
    <t>со дијаметар 60 см</t>
  </si>
  <si>
    <t>ВКУПНО за V. ВЕРТИКАЛНА И ХОРИЗОНТАЛНА СИГНАЛИЗАЦИЈА</t>
  </si>
  <si>
    <t>м1</t>
  </si>
  <si>
    <t>тон</t>
  </si>
  <si>
    <t>кг</t>
  </si>
  <si>
    <t>I. ПРИПРЕМНИ  РАБОТИ</t>
  </si>
  <si>
    <t>ВКУПНО за I.  ПРИПРЕМНИ РАБОТИ:</t>
  </si>
  <si>
    <t>Ископ на земја во широк откоп на траса со транспорт во депонија</t>
  </si>
  <si>
    <t>Ископ на земја во широк откоп на траса со попречно буткање складирање до 60 см</t>
  </si>
  <si>
    <t>Крстување со пат со првенство на минување (201)</t>
  </si>
  <si>
    <t>Ограничување на брзината на движење на 20км/ч (235(20))</t>
  </si>
  <si>
    <t>Ограничување на брзината на движење на 20км/ ч (235(30))</t>
  </si>
  <si>
    <t>Дозволени насоки (лево и десно) (246.1)</t>
  </si>
  <si>
    <t>Пат со првенство на минување (306)</t>
  </si>
  <si>
    <t>Опасно кривина на лево (103.1)</t>
  </si>
  <si>
    <t>Опасна кривина на десно (103.2)</t>
  </si>
  <si>
    <t>Двојна кривина или повеќе кривини едно подруго, од кои првата е на десно</t>
  </si>
  <si>
    <t>Слеп пат (354.1)</t>
  </si>
  <si>
    <t>Дополнителна табла (504.3)</t>
  </si>
  <si>
    <t>Дополнителна табла (504.4)</t>
  </si>
  <si>
    <t>А. ОПШТИ НАПОМЕНИ:</t>
  </si>
  <si>
    <t>А.1</t>
  </si>
  <si>
    <t>А.2</t>
  </si>
  <si>
    <t>А.3</t>
  </si>
  <si>
    <t>А.4</t>
  </si>
  <si>
    <t>А.5</t>
  </si>
  <si>
    <t>А.6</t>
  </si>
  <si>
    <t>А.7</t>
  </si>
  <si>
    <t>А.8</t>
  </si>
  <si>
    <t>А.9</t>
  </si>
  <si>
    <t>А.10</t>
  </si>
  <si>
    <t>А.11</t>
  </si>
  <si>
    <t>А.12</t>
  </si>
  <si>
    <t>А.13</t>
  </si>
  <si>
    <t>Набавка, транспорт и изработка натампонски слој од дробен камен со зрна Ф(0-63)mm, со планирање и набивање до потребна збиеност (да се изврши теренско испитување за изработената позиција согласно МКС стандарди (од табеларен преглед)</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</si>
  <si>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</si>
  <si>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</si>
  <si>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</si>
  <si>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</si>
  <si>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</si>
  <si>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</si>
  <si>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</si>
  <si>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</si>
  <si>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</si>
  <si>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</si>
  <si>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</si>
  <si>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00. ОПШТИ РАБОТИ</t>
  </si>
  <si>
    <t>Поставување на траса и изработка на цртежи</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</si>
  <si>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</si>
  <si>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</si>
  <si>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</si>
  <si>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</si>
  <si>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</si>
  <si>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00. ВКУПНО</t>
  </si>
  <si>
    <t>паушал</t>
  </si>
  <si>
    <t>ВКУПНО за 00. ОПШТИ РАБОТИ:</t>
  </si>
  <si>
    <t>/</t>
  </si>
  <si>
    <t>Изработка на Сообраќаен проект за времен режим на сообраќај</t>
  </si>
  <si>
    <t>ВКУПНО за 00.  ОПШТИ РАБОТИ:</t>
  </si>
  <si>
    <t>Одржување на сообраќајна сигнализација за време на изведба на градежните работи.</t>
  </si>
  <si>
    <t>Одржување на сообраќајна сигнализација за време на изведба на градежните работи</t>
  </si>
  <si>
    <t>VI.3</t>
  </si>
  <si>
    <t>VI.4</t>
  </si>
  <si>
    <t>VI.5</t>
  </si>
  <si>
    <t>VI.6</t>
  </si>
  <si>
    <t>VI.7</t>
  </si>
  <si>
    <t>VI.8</t>
  </si>
  <si>
    <t>VI.9</t>
  </si>
  <si>
    <t>VI.10</t>
  </si>
  <si>
    <t>VI.11</t>
  </si>
  <si>
    <t>VI.12</t>
  </si>
  <si>
    <t>II. ГОРЕН СТРОЈ</t>
  </si>
  <si>
    <t>II.8</t>
  </si>
  <si>
    <t>ВКУПНО за II. ГОРЕН СТРОЈ:</t>
  </si>
  <si>
    <r>
      <t xml:space="preserve">БАРАЊЕ ЗА ПОНУДИ - Тендер 1 - Дел 3 - </t>
    </r>
    <r>
      <rPr>
        <b/>
        <u/>
        <sz val="11"/>
        <rFont val="StobiSerif Regular"/>
        <family val="3"/>
      </rPr>
      <t>АНЕКС БР. 3</t>
    </r>
    <r>
      <rPr>
        <b/>
        <sz val="11"/>
        <rFont val="StobiSerif Regular"/>
        <family val="3"/>
      </rPr>
      <t xml:space="preserve">
Реф. Бр.: LRCP-9034-MK-RFB-A.2.1.1 - Тендер 1 -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</si>
  <si>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 xml:space="preserve">БАРАЊЕ ЗА ПОНУДИ - Тендер 1 - Дел 3 - </t>
    </r>
    <r>
      <rPr>
        <b/>
        <u/>
        <sz val="11"/>
        <color indexed="8"/>
        <rFont val="StobiSerif Regular"/>
        <family val="3"/>
      </rPr>
      <t>АНЕКС БР. 3</t>
    </r>
    <r>
      <rPr>
        <b/>
        <sz val="11"/>
        <color indexed="8"/>
        <rFont val="StobiSerif Regular"/>
        <family val="3"/>
      </rPr>
      <t xml:space="preserve">
Реф. Бр.: LRCP-9034-MK-RFB-A.2.1.1 - Тендер 1 - Дел 3
</t>
    </r>
    <r>
      <rPr>
        <b/>
        <sz val="11"/>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</si>
  <si>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1"/>
        <color rgb="FFFF0000"/>
        <rFont val="StobiSerif Regular"/>
        <family val="3"/>
      </rPr>
      <t xml:space="preserve"> </t>
    </r>
  </si>
  <si>
    <r>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t>
    </r>
    <r>
      <rPr>
        <sz val="11"/>
        <rFont val="StobiSerif Regular"/>
        <family val="3"/>
      </rPr>
      <t xml:space="preserve"> 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</si>
  <si>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1"/>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</si>
  <si>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1"/>
        <color theme="1"/>
        <rFont val="StobiSerif Regular"/>
        <family val="3"/>
      </rPr>
      <t xml:space="preserve">
</t>
    </r>
    <r>
      <rPr>
        <b/>
        <sz val="11"/>
        <color theme="1"/>
        <rFont val="StobiSerif Regular"/>
        <family val="3"/>
      </rPr>
      <t xml:space="preserve">НАПОМЕНА: </t>
    </r>
    <r>
      <rPr>
        <b/>
        <sz val="11"/>
        <rFont val="StobiSerif Regular"/>
        <family val="3"/>
      </rPr>
      <t xml:space="preserve">За предметната улица Општината има изработено Основен сообраќаен проект за времен режим на сообраќај и за истата ќе обезбеди согласност од државните органи. Документот ќе биде доставен на Изведувачот пред почнување на припремните работи на предметната улица.           </t>
    </r>
  </si>
  <si>
    <r>
      <t xml:space="preserve">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t>
    </r>
    <r>
      <rPr>
        <sz val="11"/>
        <rFont val="StobiSerif Regular"/>
        <family val="3"/>
      </rPr>
      <t>констатира и потврди секоја дислокација.</t>
    </r>
  </si>
  <si>
    <r>
      <t xml:space="preserve">Изведувачот има обврска да ги подобри или да изработи објекти </t>
    </r>
    <r>
      <rPr>
        <sz val="11"/>
        <rFont val="StobiSerif Regular"/>
        <family val="3"/>
      </rPr>
      <t xml:space="preserve">(легнати рабници, </t>
    </r>
    <r>
      <rPr>
        <sz val="11"/>
        <color theme="1"/>
        <rFont val="StobiSerif Regular"/>
        <family val="3"/>
      </rPr>
      <t>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</si>
  <si>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1"/>
        <color theme="1"/>
        <rFont val="StobiSerif Regular"/>
        <family val="3"/>
      </rPr>
      <t xml:space="preserve">
</t>
    </r>
    <r>
      <rPr>
        <b/>
        <sz val="12"/>
        <color theme="1"/>
        <rFont val="StobiSerif Regular"/>
        <family val="3"/>
      </rPr>
      <t/>
    </r>
  </si>
  <si>
    <t>Набавка, транспорт и изведба на потпорен ѕид од габиони со должина Л=50.0 м и висина Н=2.50 м, изработени од двојно вртена челична мрежа, гaлванизирана со (ZN-AL 5%) легура, со дијаметар на жицата (за мрежа) Ø 2.7 мм, дијаметар на жицата (за рабови) Ø3.4мм, со отвори во мрежата (окца) 8х10см со толеранција -0/+10мм, јакост на затегање на жицата 350-550 N/мм2,  елонгација не помала од 8% и облога со цинк: 245 гр/м2 (265 гр/м2 на рабовите), со полнеж од камен со минимална големина на каменот 120 mm ,¥min=25 Kn/m2 со максимална порозност на габион 20%, поставени на 250 m2 геотекстил 300 gr/m2</t>
  </si>
  <si>
    <t xml:space="preserve"> Ископ и расчистување на стариот потпорен ѕид (50,0х1,5х1.0)=75 м3</t>
  </si>
  <si>
    <t>Набавка, транспорт и машинско вградување и збивање на битуменизиран носив слој БНС22сА
d=6cm во делот на проширувањето и во делот на новопредвидената коловозна конструкција (да се
достават лабараториски испитувања за изработената позиција согласно МКС стандардите)
(од тебеларен преглед)</t>
  </si>
  <si>
    <t>Набавка, транспорт и машинско вградување и збивање на секундарен абечки слој АБ11с (да се
достават лабараториски испитувања за изработената позиција согласно МКС стандардите)
(од табеларен преглед)</t>
  </si>
  <si>
    <r>
      <t>Набавка, транспорт и машинско вградување и збивање на абечки слој од асфалт бетон АБ1</t>
    </r>
    <r>
      <rPr>
        <sz val="11"/>
        <color rgb="FFFF0000"/>
        <rFont val="StobiSerif Regular"/>
        <family val="3"/>
      </rPr>
      <t xml:space="preserve">1с </t>
    </r>
    <r>
      <rPr>
        <sz val="11"/>
        <rFont val="StobiSerif Regular"/>
        <family val="3"/>
      </rPr>
      <t>d=4cm по цела ширина (да се достават лабараториски испитувања за изработената позиција согласно МКС стандардите)
(од табелрен преглед)</t>
    </r>
  </si>
  <si>
    <t>Изработка на горна носива подлога од израмнителен слој од БНХС16 д=4.5см</t>
  </si>
  <si>
    <t xml:space="preserve"> Рехабилитација на левата страна од коловозот на локалната улица ˮ Тодосија Паунов ˮ - Општина Кочани</t>
  </si>
  <si>
    <t>Набавка, транспорт и машинско вградување и збивање на битуменизиран носив слој БНС22сА во
делот над постоечкиот асфалт како израмнителен слој (да се достават лабараториски испитувања за
изработената позиција согласно МКС стандардите)
(од табеларен преглед)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</si>
</sst>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00\ _д_е_н_."/>
    <numFmt numFmtId="165" formatCode="_-* #,##0.00\ _д_е_н_._-;\-* #,##0.00\ _д_е_н_._-;_-* &quot;-&quot;??\ _д_е_н_._-;_-@_-"/>
  </numFmts>
  <fonts count="17" x14ac:knownFonts="1">
    <font>
      <sz val="11"/>
      <color theme="1"/>
      <name val="Calibri"/>
      <family val="2"/>
      <scheme val="minor"/>
    </font>
    <font>
      <sz val="11"/>
      <color indexed="8"/>
      <name val="Calibri"/>
      <family val="2"/>
    </font>
    <font>
      <sz val="10"/>
      <name val="Arial"/>
      <family val="2"/>
    </font>
    <font>
      <sz val="10"/>
      <name val="Arial"/>
      <family val="2"/>
      <charset val="204"/>
    </font>
    <font>
      <b/>
      <sz val="12"/>
      <color indexed="8"/>
      <name val="StobiSerif Regular"/>
      <family val="3"/>
    </font>
    <font>
      <b/>
      <sz val="12"/>
      <color theme="1"/>
      <name val="StobiSerif Regular"/>
      <family val="3"/>
    </font>
    <font>
      <b/>
      <sz val="11"/>
      <color indexed="8"/>
      <name val="StobiSerif Regular"/>
      <family val="3"/>
    </font>
    <font>
      <sz val="11"/>
      <color indexed="8"/>
      <name val="StobiSerif Regular"/>
      <family val="3"/>
    </font>
    <font>
      <sz val="11"/>
      <color theme="1"/>
      <name val="StobiSerif Regular"/>
      <family val="3"/>
    </font>
    <font>
      <sz val="11"/>
      <name val="StobiSerif Regular"/>
      <family val="3"/>
    </font>
    <font>
      <b/>
      <sz val="11"/>
      <name val="StobiSerif Regular"/>
      <family val="3"/>
    </font>
    <font>
      <b/>
      <u/>
      <sz val="11"/>
      <name val="StobiSerif Regular"/>
      <family val="3"/>
    </font>
    <font>
      <b/>
      <u/>
      <sz val="11"/>
      <color indexed="8"/>
      <name val="StobiSerif Regular"/>
      <family val="3"/>
    </font>
    <font>
      <b/>
      <sz val="11"/>
      <color rgb="FFFF0000"/>
      <name val="StobiSerif Regular"/>
      <family val="3"/>
    </font>
    <font>
      <b/>
      <sz val="11"/>
      <color theme="1"/>
      <name val="StobiSerif Regular"/>
      <family val="3"/>
    </font>
    <font>
      <sz val="11"/>
      <color rgb="FFFF0000"/>
      <name val="StobiSerif Regular"/>
      <family val="3"/>
    </font>
    <font>
      <b/>
      <sz val="14"/>
      <color indexed="8"/>
      <name val="StobiSerif Regular"/>
      <family val="3"/>
    </font>
  </fonts>
  <fills count="3">
    <fill>
      <patternFill patternType="none"/>
    </fill>
    <fill>
      <patternFill patternType="gray125"/>
    </fill>
    <fill>
      <patternFill patternType="solid">
        <fgColor rgb="FF92D050"/>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tted">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7">
    <xf numFmtId="0" fontId="0" fillId="0" borderId="0"/>
    <xf numFmtId="165" fontId="3" fillId="0" borderId="0" applyFont="0" applyFill="0" applyBorder="0" applyAlignment="0" applyProtection="0"/>
    <xf numFmtId="0" fontId="3" fillId="0" borderId="0"/>
    <xf numFmtId="0" fontId="2" fillId="0" borderId="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cellStyleXfs>
  <cellXfs count="411">
    <xf numFmtId="0" fontId="0" fillId="0" borderId="0" xfId="0"/>
    <xf numFmtId="0" fontId="9" fillId="0" borderId="23" xfId="0" applyFont="1" applyFill="1" applyBorder="1" applyAlignment="1">
      <alignment horizontal="center"/>
    </xf>
    <xf numFmtId="0" fontId="9" fillId="0" borderId="3" xfId="0" applyFont="1" applyFill="1" applyBorder="1" applyAlignment="1">
      <alignment horizontal="center"/>
    </xf>
    <xf numFmtId="0" fontId="8" fillId="0" borderId="3" xfId="0" applyFont="1" applyFill="1" applyBorder="1" applyAlignment="1">
      <alignment horizontal="center" wrapText="1"/>
    </xf>
    <xf numFmtId="0" fontId="9" fillId="0" borderId="45" xfId="0" applyFont="1" applyFill="1" applyBorder="1" applyAlignment="1">
      <alignment horizontal="center"/>
    </xf>
    <xf numFmtId="0" fontId="9" fillId="0" borderId="17" xfId="0" applyFont="1" applyFill="1" applyBorder="1" applyAlignment="1">
      <alignment horizontal="center"/>
    </xf>
    <xf numFmtId="41" fontId="6" fillId="0" borderId="41" xfId="0" applyNumberFormat="1" applyFont="1" applyFill="1" applyBorder="1" applyAlignment="1">
      <alignment horizontal="right"/>
    </xf>
    <xf numFmtId="41" fontId="6" fillId="0" borderId="0" xfId="0" applyNumberFormat="1" applyFont="1" applyFill="1" applyAlignment="1">
      <alignment horizontal="right"/>
    </xf>
    <xf numFmtId="41" fontId="6" fillId="0" borderId="44" xfId="0" applyNumberFormat="1" applyFont="1" applyFill="1" applyBorder="1" applyAlignment="1">
      <alignment horizontal="right"/>
    </xf>
    <xf numFmtId="0" fontId="8" fillId="0" borderId="0" xfId="0" applyFont="1"/>
    <xf numFmtId="41" fontId="8" fillId="0" borderId="0" xfId="0" applyNumberFormat="1" applyFont="1"/>
    <xf numFmtId="0" fontId="7" fillId="0" borderId="0" xfId="0" applyFont="1" applyFill="1"/>
    <xf numFmtId="41" fontId="6" fillId="0" borderId="41" xfId="0" applyNumberFormat="1" applyFont="1" applyFill="1" applyBorder="1" applyAlignment="1"/>
    <xf numFmtId="0" fontId="6" fillId="0" borderId="0" xfId="0" applyFont="1" applyFill="1" applyAlignment="1" applyProtection="1">
      <alignment horizontal="left" vertical="top"/>
      <protection locked="0"/>
    </xf>
    <xf numFmtId="0" fontId="7" fillId="0" borderId="0" xfId="0" applyFont="1" applyFill="1" applyAlignment="1" applyProtection="1">
      <alignment horizontal="center" vertical="top"/>
      <protection locked="0"/>
    </xf>
    <xf numFmtId="0" fontId="7" fillId="0" borderId="0" xfId="0" applyFont="1" applyFill="1" applyProtection="1">
      <protection locked="0"/>
    </xf>
    <xf numFmtId="0" fontId="7"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4" fontId="7" fillId="0" borderId="0" xfId="0" applyNumberFormat="1" applyFont="1" applyFill="1" applyProtection="1">
      <protection locked="0"/>
    </xf>
    <xf numFmtId="41" fontId="7" fillId="0" borderId="0" xfId="0" applyNumberFormat="1" applyFont="1" applyFill="1" applyProtection="1">
      <protection locked="0"/>
    </xf>
    <xf numFmtId="0" fontId="8" fillId="0" borderId="0" xfId="0" applyFont="1" applyAlignment="1">
      <alignment vertical="center"/>
    </xf>
    <xf numFmtId="41" fontId="6" fillId="0" borderId="41" xfId="0" applyNumberFormat="1" applyFont="1" applyFill="1" applyBorder="1" applyAlignment="1">
      <alignment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2" xfId="0" applyFont="1" applyFill="1" applyBorder="1" applyAlignment="1">
      <alignment horizontal="center" vertical="top" wrapText="1"/>
    </xf>
    <xf numFmtId="0" fontId="8" fillId="0" borderId="15"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left" vertical="top" wrapText="1"/>
    </xf>
    <xf numFmtId="1"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0" xfId="0" applyFont="1" applyFill="1" applyAlignment="1">
      <alignment wrapText="1"/>
    </xf>
    <xf numFmtId="1" fontId="7" fillId="0" borderId="1" xfId="0" applyNumberFormat="1" applyFont="1" applyFill="1" applyBorder="1" applyAlignment="1">
      <alignment horizontal="center" vertical="center"/>
    </xf>
    <xf numFmtId="2" fontId="8" fillId="0" borderId="3"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 fontId="7" fillId="0" borderId="5" xfId="0" applyNumberFormat="1" applyFont="1" applyFill="1" applyBorder="1" applyAlignment="1">
      <alignment horizontal="center" vertical="center"/>
    </xf>
    <xf numFmtId="0" fontId="7" fillId="0" borderId="16" xfId="0" applyFont="1" applyFill="1" applyBorder="1" applyAlignment="1">
      <alignment horizontal="center" vertical="center"/>
    </xf>
    <xf numFmtId="1" fontId="7" fillId="0" borderId="33" xfId="0" applyNumberFormat="1" applyFont="1" applyFill="1" applyBorder="1" applyAlignment="1">
      <alignment horizontal="center" vertical="center"/>
    </xf>
    <xf numFmtId="0" fontId="7" fillId="0" borderId="56" xfId="0" applyFont="1" applyFill="1" applyBorder="1" applyAlignment="1">
      <alignment horizontal="center" vertical="center"/>
    </xf>
    <xf numFmtId="0" fontId="8" fillId="0" borderId="33" xfId="0" applyFont="1" applyFill="1" applyBorder="1" applyAlignment="1">
      <alignment horizontal="left" vertical="top" wrapText="1"/>
    </xf>
    <xf numFmtId="1" fontId="8" fillId="0" borderId="33" xfId="0" applyNumberFormat="1" applyFont="1" applyFill="1" applyBorder="1" applyAlignment="1">
      <alignment horizontal="left" vertical="top" wrapText="1"/>
    </xf>
    <xf numFmtId="41" fontId="8" fillId="0" borderId="33" xfId="0" applyNumberFormat="1" applyFont="1" applyFill="1" applyBorder="1" applyAlignment="1">
      <alignment horizontal="left" vertical="top"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6" fillId="0" borderId="15" xfId="0" applyFont="1" applyFill="1" applyBorder="1" applyAlignment="1">
      <alignment horizontal="center" vertical="center" wrapText="1"/>
    </xf>
    <xf numFmtId="4" fontId="6" fillId="0" borderId="43"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41" fontId="6" fillId="0" borderId="49"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wrapText="1"/>
    </xf>
    <xf numFmtId="0" fontId="6" fillId="0" borderId="15" xfId="0" applyFont="1" applyFill="1" applyBorder="1" applyAlignment="1">
      <alignment horizontal="center" wrapText="1"/>
    </xf>
    <xf numFmtId="0" fontId="6" fillId="0" borderId="14" xfId="0" applyFont="1" applyFill="1" applyBorder="1" applyAlignment="1">
      <alignment horizontal="center" wrapText="1"/>
    </xf>
    <xf numFmtId="3" fontId="6" fillId="0" borderId="14" xfId="0" applyNumberFormat="1" applyFont="1" applyFill="1" applyBorder="1" applyAlignment="1">
      <alignment horizontal="center" wrapText="1"/>
    </xf>
    <xf numFmtId="1" fontId="6" fillId="0" borderId="14" xfId="0" applyNumberFormat="1" applyFont="1" applyFill="1" applyBorder="1" applyAlignment="1">
      <alignment horizontal="center" wrapText="1"/>
    </xf>
    <xf numFmtId="41" fontId="6" fillId="0" borderId="28" xfId="0" applyNumberFormat="1" applyFont="1" applyFill="1" applyBorder="1" applyAlignment="1">
      <alignment horizontal="center" wrapText="1"/>
    </xf>
    <xf numFmtId="0" fontId="6" fillId="0" borderId="1" xfId="0" applyFont="1" applyFill="1" applyBorder="1" applyAlignment="1">
      <alignment horizontal="center" wrapText="1"/>
    </xf>
    <xf numFmtId="0" fontId="7" fillId="0" borderId="3" xfId="0" applyFont="1" applyFill="1" applyBorder="1" applyAlignment="1">
      <alignment horizontal="center" vertical="top" wrapText="1"/>
    </xf>
    <xf numFmtId="0" fontId="9" fillId="0" borderId="3" xfId="0" applyFont="1" applyFill="1" applyBorder="1" applyAlignment="1">
      <alignment horizontal="left" vertical="top" wrapText="1"/>
    </xf>
    <xf numFmtId="0" fontId="7" fillId="0" borderId="3" xfId="0" applyFont="1" applyFill="1" applyBorder="1" applyAlignment="1">
      <alignment horizontal="center" wrapText="1"/>
    </xf>
    <xf numFmtId="4" fontId="7" fillId="0" borderId="3" xfId="0" applyNumberFormat="1" applyFont="1" applyFill="1" applyBorder="1" applyAlignment="1">
      <alignment horizontal="right" wrapText="1"/>
    </xf>
    <xf numFmtId="1" fontId="7" fillId="0" borderId="3" xfId="0" applyNumberFormat="1" applyFont="1" applyFill="1" applyBorder="1" applyAlignment="1" applyProtection="1">
      <alignment horizontal="right" wrapText="1"/>
      <protection locked="0"/>
    </xf>
    <xf numFmtId="41" fontId="7" fillId="0" borderId="4" xfId="0" applyNumberFormat="1" applyFont="1" applyFill="1" applyBorder="1" applyAlignment="1">
      <alignment horizontal="right" wrapText="1"/>
    </xf>
    <xf numFmtId="4" fontId="9" fillId="0" borderId="3" xfId="0" applyNumberFormat="1" applyFont="1" applyFill="1" applyBorder="1" applyAlignment="1">
      <alignment horizontal="right" wrapText="1"/>
    </xf>
    <xf numFmtId="41" fontId="10" fillId="0" borderId="41" xfId="0" applyNumberFormat="1" applyFont="1" applyFill="1" applyBorder="1" applyAlignment="1">
      <alignment horizontal="right"/>
    </xf>
    <xf numFmtId="0" fontId="7" fillId="0" borderId="2" xfId="0" applyFont="1" applyFill="1" applyBorder="1" applyAlignment="1">
      <alignment horizontal="center" vertical="top"/>
    </xf>
    <xf numFmtId="0" fontId="9" fillId="0" borderId="1" xfId="0" applyFont="1" applyFill="1" applyBorder="1" applyAlignment="1">
      <alignment horizontal="center" vertical="top"/>
    </xf>
    <xf numFmtId="0" fontId="7" fillId="0" borderId="2" xfId="0" applyFont="1" applyFill="1" applyBorder="1" applyAlignment="1">
      <alignment horizontal="center" vertical="top" wrapText="1"/>
    </xf>
    <xf numFmtId="2" fontId="9" fillId="0" borderId="15" xfId="3" applyNumberFormat="1" applyFont="1" applyFill="1" applyBorder="1" applyAlignment="1">
      <alignment horizontal="left" vertical="top" wrapText="1"/>
    </xf>
    <xf numFmtId="4" fontId="9" fillId="0" borderId="15" xfId="2" applyNumberFormat="1" applyFont="1" applyFill="1" applyBorder="1" applyAlignment="1">
      <alignment horizontal="right"/>
    </xf>
    <xf numFmtId="1" fontId="9" fillId="0" borderId="3" xfId="0" applyNumberFormat="1" applyFont="1" applyFill="1" applyBorder="1" applyAlignment="1" applyProtection="1">
      <protection locked="0"/>
    </xf>
    <xf numFmtId="41" fontId="8" fillId="0" borderId="4" xfId="0" applyNumberFormat="1" applyFont="1" applyFill="1" applyBorder="1" applyAlignment="1">
      <alignment horizontal="right" wrapText="1"/>
    </xf>
    <xf numFmtId="2" fontId="9" fillId="0" borderId="3" xfId="3" applyNumberFormat="1" applyFont="1" applyFill="1" applyBorder="1" applyAlignment="1">
      <alignment horizontal="left" vertical="top" wrapText="1"/>
    </xf>
    <xf numFmtId="2" fontId="9" fillId="0" borderId="3" xfId="3" applyNumberFormat="1" applyFont="1" applyFill="1" applyBorder="1" applyAlignment="1">
      <alignment horizontal="center"/>
    </xf>
    <xf numFmtId="2" fontId="9" fillId="0" borderId="16" xfId="3" applyNumberFormat="1" applyFont="1" applyFill="1" applyBorder="1" applyAlignment="1">
      <alignment horizontal="center"/>
    </xf>
    <xf numFmtId="2" fontId="9" fillId="0" borderId="17" xfId="3" applyNumberFormat="1" applyFont="1" applyFill="1" applyBorder="1" applyAlignment="1">
      <alignment horizontal="left" vertical="top" wrapText="1"/>
    </xf>
    <xf numFmtId="0" fontId="9" fillId="0" borderId="2" xfId="0" applyFont="1" applyFill="1" applyBorder="1" applyAlignment="1">
      <alignment horizontal="center" vertical="top" wrapText="1"/>
    </xf>
    <xf numFmtId="0" fontId="9" fillId="0" borderId="2" xfId="0" applyFont="1" applyFill="1" applyBorder="1" applyAlignment="1">
      <alignment horizontal="center" vertical="top"/>
    </xf>
    <xf numFmtId="0" fontId="9" fillId="0" borderId="3" xfId="0" applyNumberFormat="1" applyFont="1" applyFill="1" applyBorder="1" applyAlignment="1" applyProtection="1">
      <alignment horizontal="center" vertical="top" wrapText="1"/>
    </xf>
    <xf numFmtId="4" fontId="9" fillId="0" borderId="3" xfId="1" applyNumberFormat="1" applyFont="1" applyFill="1" applyBorder="1" applyAlignment="1">
      <alignment horizontal="right" wrapText="1"/>
    </xf>
    <xf numFmtId="1" fontId="8" fillId="0" borderId="3" xfId="0" applyNumberFormat="1" applyFont="1" applyFill="1" applyBorder="1" applyAlignment="1" applyProtection="1">
      <alignment horizontal="right" wrapText="1"/>
      <protection locked="0"/>
    </xf>
    <xf numFmtId="2" fontId="9" fillId="0" borderId="3" xfId="3" applyNumberFormat="1" applyFont="1" applyFill="1" applyBorder="1" applyAlignment="1">
      <alignment horizontal="justify" vertical="top" wrapText="1"/>
    </xf>
    <xf numFmtId="2" fontId="9" fillId="0" borderId="17" xfId="3" applyNumberFormat="1" applyFont="1" applyFill="1" applyBorder="1" applyAlignment="1">
      <alignment horizontal="justify" vertical="top" wrapText="1"/>
    </xf>
    <xf numFmtId="2" fontId="9" fillId="0" borderId="17" xfId="3" applyNumberFormat="1" applyFont="1" applyFill="1" applyBorder="1" applyAlignment="1">
      <alignment horizontal="center"/>
    </xf>
    <xf numFmtId="41" fontId="8" fillId="0" borderId="9" xfId="0" applyNumberFormat="1" applyFont="1" applyFill="1" applyBorder="1" applyAlignment="1">
      <alignment horizontal="right" wrapText="1"/>
    </xf>
    <xf numFmtId="41" fontId="14" fillId="0" borderId="41" xfId="0" applyNumberFormat="1" applyFont="1" applyFill="1" applyBorder="1" applyAlignment="1">
      <alignment wrapText="1"/>
    </xf>
    <xf numFmtId="0" fontId="6" fillId="0" borderId="10" xfId="0" applyFont="1" applyFill="1" applyBorder="1" applyAlignment="1">
      <alignment horizontal="center" vertical="top"/>
    </xf>
    <xf numFmtId="0" fontId="7" fillId="0" borderId="11" xfId="0" applyFont="1" applyFill="1" applyBorder="1" applyAlignment="1">
      <alignment horizontal="center" vertical="top"/>
    </xf>
    <xf numFmtId="164" fontId="6" fillId="0" borderId="0" xfId="0" applyNumberFormat="1" applyFont="1" applyFill="1" applyAlignment="1">
      <alignment horizontal="center"/>
    </xf>
    <xf numFmtId="0" fontId="6" fillId="0" borderId="42" xfId="0" applyFont="1" applyFill="1" applyBorder="1" applyAlignment="1">
      <alignment horizontal="center" vertical="top"/>
    </xf>
    <xf numFmtId="0" fontId="7" fillId="0" borderId="46" xfId="0" applyFont="1" applyFill="1" applyBorder="1" applyAlignment="1">
      <alignment horizontal="center" vertical="top"/>
    </xf>
    <xf numFmtId="0" fontId="6" fillId="0" borderId="1" xfId="0" applyFont="1" applyFill="1" applyBorder="1" applyAlignment="1">
      <alignment horizontal="center" vertical="top"/>
    </xf>
    <xf numFmtId="0" fontId="7" fillId="0" borderId="5" xfId="0" applyFont="1" applyFill="1" applyBorder="1" applyAlignment="1">
      <alignment vertical="top"/>
    </xf>
    <xf numFmtId="0" fontId="7" fillId="0" borderId="16" xfId="0" applyFont="1" applyFill="1" applyBorder="1" applyAlignment="1">
      <alignment vertical="top"/>
    </xf>
    <xf numFmtId="0" fontId="7" fillId="0" borderId="55" xfId="0" applyFont="1" applyFill="1" applyBorder="1" applyAlignment="1">
      <alignment horizontal="center" vertical="top"/>
    </xf>
    <xf numFmtId="0" fontId="7" fillId="0" borderId="53" xfId="0" applyFont="1" applyFill="1" applyBorder="1" applyAlignment="1">
      <alignment horizontal="center" vertical="top"/>
    </xf>
    <xf numFmtId="0" fontId="6" fillId="0" borderId="0" xfId="0" applyFont="1" applyFill="1" applyAlignment="1">
      <alignment horizontal="center" vertical="top"/>
    </xf>
    <xf numFmtId="0" fontId="6" fillId="0" borderId="0" xfId="0" applyFont="1" applyFill="1" applyAlignment="1">
      <alignment horizontal="left" vertical="top"/>
    </xf>
    <xf numFmtId="0" fontId="6" fillId="0" borderId="0" xfId="0" applyFont="1" applyFill="1" applyAlignment="1">
      <alignment horizontal="center"/>
    </xf>
    <xf numFmtId="4" fontId="6" fillId="0" borderId="0" xfId="0" applyNumberFormat="1" applyFont="1" applyFill="1" applyAlignment="1">
      <alignment horizontal="center"/>
    </xf>
    <xf numFmtId="1" fontId="6" fillId="0" borderId="0" xfId="0" applyNumberFormat="1" applyFont="1" applyFill="1" applyAlignment="1"/>
    <xf numFmtId="41" fontId="6" fillId="0" borderId="0" xfId="0" applyNumberFormat="1" applyFont="1" applyFill="1" applyAlignment="1"/>
    <xf numFmtId="0" fontId="6" fillId="0" borderId="0" xfId="0" applyFont="1" applyFill="1"/>
    <xf numFmtId="0" fontId="7" fillId="0" borderId="0" xfId="0" applyFont="1" applyFill="1" applyAlignment="1">
      <alignment horizontal="center" vertical="top"/>
    </xf>
    <xf numFmtId="0" fontId="7" fillId="0" borderId="0" xfId="0" applyFont="1" applyFill="1" applyAlignment="1">
      <alignment horizontal="left" vertical="top"/>
    </xf>
    <xf numFmtId="0" fontId="7" fillId="0" borderId="0" xfId="0" applyFont="1" applyFill="1" applyAlignment="1">
      <alignment horizontal="center"/>
    </xf>
    <xf numFmtId="1" fontId="7" fillId="0" borderId="0" xfId="0" applyNumberFormat="1" applyFont="1" applyFill="1" applyAlignment="1"/>
    <xf numFmtId="41" fontId="7" fillId="0" borderId="0" xfId="0" applyNumberFormat="1" applyFont="1" applyFill="1" applyAlignment="1"/>
    <xf numFmtId="4" fontId="6" fillId="0" borderId="0" xfId="0" applyNumberFormat="1" applyFont="1" applyFill="1" applyAlignment="1" applyProtection="1">
      <alignment horizontal="center"/>
      <protection locked="0"/>
    </xf>
    <xf numFmtId="1" fontId="7" fillId="0" borderId="0" xfId="0" applyNumberFormat="1" applyFont="1" applyFill="1" applyAlignment="1" applyProtection="1">
      <protection locked="0"/>
    </xf>
    <xf numFmtId="41" fontId="7" fillId="0" borderId="0" xfId="0" applyNumberFormat="1" applyFont="1" applyFill="1" applyAlignment="1" applyProtection="1">
      <protection locked="0"/>
    </xf>
    <xf numFmtId="41" fontId="6" fillId="0" borderId="4" xfId="0" applyNumberFormat="1" applyFont="1" applyFill="1" applyBorder="1" applyAlignment="1">
      <alignment horizontal="center" vertical="center" wrapText="1"/>
    </xf>
    <xf numFmtId="4" fontId="7" fillId="0" borderId="0" xfId="0" applyNumberFormat="1" applyFont="1" applyFill="1"/>
    <xf numFmtId="0" fontId="6" fillId="0" borderId="5" xfId="0" applyFont="1" applyFill="1" applyBorder="1" applyAlignment="1">
      <alignment horizontal="center" wrapText="1"/>
    </xf>
    <xf numFmtId="0" fontId="7" fillId="0" borderId="16" xfId="0" applyFont="1" applyFill="1" applyBorder="1" applyAlignment="1">
      <alignment horizontal="center" vertical="top" wrapText="1"/>
    </xf>
    <xf numFmtId="0" fontId="9" fillId="0" borderId="16" xfId="0" applyFont="1" applyFill="1" applyBorder="1" applyAlignment="1">
      <alignment horizontal="left" vertical="top" wrapText="1"/>
    </xf>
    <xf numFmtId="0" fontId="7" fillId="0" borderId="16" xfId="0" applyFont="1" applyFill="1" applyBorder="1" applyAlignment="1">
      <alignment horizontal="center" wrapText="1"/>
    </xf>
    <xf numFmtId="4" fontId="7" fillId="0" borderId="16" xfId="0" applyNumberFormat="1" applyFont="1" applyFill="1" applyBorder="1" applyAlignment="1">
      <alignment horizontal="right" wrapText="1"/>
    </xf>
    <xf numFmtId="1" fontId="7" fillId="0" borderId="16" xfId="0" applyNumberFormat="1" applyFont="1" applyFill="1" applyBorder="1" applyAlignment="1" applyProtection="1">
      <alignment horizontal="right" wrapText="1"/>
      <protection locked="0"/>
    </xf>
    <xf numFmtId="41" fontId="7" fillId="0" borderId="9" xfId="0" applyNumberFormat="1" applyFont="1" applyFill="1" applyBorder="1" applyAlignment="1">
      <alignment horizontal="right" wrapText="1"/>
    </xf>
    <xf numFmtId="0" fontId="7" fillId="0" borderId="42" xfId="0" applyFont="1" applyFill="1" applyBorder="1" applyAlignment="1">
      <alignment horizontal="center" vertical="top"/>
    </xf>
    <xf numFmtId="0" fontId="9" fillId="0" borderId="5" xfId="0" applyFont="1" applyFill="1" applyBorder="1" applyAlignment="1">
      <alignment horizontal="center" vertical="top"/>
    </xf>
    <xf numFmtId="0" fontId="7" fillId="0" borderId="6" xfId="0" applyFont="1" applyFill="1" applyBorder="1" applyAlignment="1">
      <alignment horizontal="center" vertical="top" wrapText="1"/>
    </xf>
    <xf numFmtId="4" fontId="9" fillId="0" borderId="17" xfId="2" applyNumberFormat="1" applyFont="1" applyFill="1" applyBorder="1" applyAlignment="1">
      <alignment horizontal="right"/>
    </xf>
    <xf numFmtId="1" fontId="9" fillId="0" borderId="16" xfId="0" applyNumberFormat="1" applyFont="1" applyFill="1" applyBorder="1" applyAlignment="1" applyProtection="1">
      <protection locked="0"/>
    </xf>
    <xf numFmtId="0" fontId="9" fillId="0" borderId="42" xfId="0" applyFont="1" applyFill="1" applyBorder="1" applyAlignment="1">
      <alignment horizontal="center" vertical="top"/>
    </xf>
    <xf numFmtId="0" fontId="9" fillId="0" borderId="46" xfId="0" applyFont="1" applyFill="1" applyBorder="1" applyAlignment="1">
      <alignment horizontal="center" vertical="top"/>
    </xf>
    <xf numFmtId="0" fontId="9" fillId="0" borderId="55" xfId="0" applyFont="1" applyFill="1" applyBorder="1" applyAlignment="1">
      <alignment horizontal="center" vertical="top"/>
    </xf>
    <xf numFmtId="0" fontId="9" fillId="0" borderId="35" xfId="0" applyFont="1" applyFill="1" applyBorder="1" applyAlignment="1">
      <alignment horizontal="center" vertical="top" wrapText="1"/>
    </xf>
    <xf numFmtId="0" fontId="9" fillId="0" borderId="16" xfId="0" applyNumberFormat="1" applyFont="1" applyFill="1" applyBorder="1" applyAlignment="1" applyProtection="1">
      <alignment horizontal="center" vertical="top" wrapText="1"/>
    </xf>
    <xf numFmtId="4" fontId="9" fillId="0" borderId="16" xfId="1" applyNumberFormat="1" applyFont="1" applyFill="1" applyBorder="1" applyAlignment="1">
      <alignment horizontal="right" wrapText="1"/>
    </xf>
    <xf numFmtId="1" fontId="8" fillId="0" borderId="16" xfId="0" applyNumberFormat="1" applyFont="1" applyFill="1" applyBorder="1" applyAlignment="1" applyProtection="1">
      <alignment horizontal="right" wrapText="1"/>
      <protection locked="0"/>
    </xf>
    <xf numFmtId="0" fontId="9" fillId="0" borderId="35" xfId="0" applyFont="1" applyFill="1" applyBorder="1" applyAlignment="1">
      <alignment horizontal="center" vertical="top"/>
    </xf>
    <xf numFmtId="41" fontId="7" fillId="0" borderId="57" xfId="0" applyNumberFormat="1" applyFont="1" applyFill="1" applyBorder="1" applyAlignment="1"/>
    <xf numFmtId="41" fontId="6" fillId="0" borderId="58" xfId="0" applyNumberFormat="1" applyFont="1" applyFill="1" applyBorder="1" applyAlignment="1"/>
    <xf numFmtId="41" fontId="6" fillId="0" borderId="59" xfId="0" applyNumberFormat="1" applyFont="1" applyFill="1" applyBorder="1" applyAlignment="1"/>
    <xf numFmtId="41" fontId="6" fillId="0" borderId="60" xfId="0" applyNumberFormat="1" applyFont="1" applyFill="1" applyBorder="1" applyAlignment="1"/>
    <xf numFmtId="41" fontId="7" fillId="0" borderId="0" xfId="0" applyNumberFormat="1" applyFont="1" applyFill="1" applyAlignment="1">
      <alignment horizontal="right"/>
    </xf>
    <xf numFmtId="41" fontId="8" fillId="0" borderId="0" xfId="0" applyNumberFormat="1" applyFont="1" applyFill="1" applyBorder="1" applyAlignment="1">
      <alignment horizontal="left" vertical="top" wrapText="1"/>
    </xf>
    <xf numFmtId="41" fontId="6" fillId="0" borderId="12" xfId="0" applyNumberFormat="1" applyFont="1" applyFill="1" applyBorder="1" applyAlignment="1">
      <alignment horizontal="center" vertical="center" wrapText="1"/>
    </xf>
    <xf numFmtId="0" fontId="9" fillId="0" borderId="3" xfId="0" applyFont="1" applyFill="1" applyBorder="1" applyAlignment="1">
      <alignment horizontal="center" wrapText="1"/>
    </xf>
    <xf numFmtId="4" fontId="8" fillId="0" borderId="3" xfId="0" applyNumberFormat="1" applyFont="1" applyFill="1" applyBorder="1" applyAlignment="1">
      <alignment horizontal="right" wrapText="1"/>
    </xf>
    <xf numFmtId="0" fontId="8" fillId="0" borderId="3" xfId="0" applyFont="1" applyFill="1" applyBorder="1" applyAlignment="1">
      <alignment horizontal="justify" vertical="top" wrapText="1"/>
    </xf>
    <xf numFmtId="1" fontId="9" fillId="0" borderId="3" xfId="0" applyNumberFormat="1" applyFont="1" applyFill="1" applyBorder="1" applyAlignment="1" applyProtection="1">
      <alignment horizontal="right" wrapText="1"/>
      <protection locked="0"/>
    </xf>
    <xf numFmtId="0" fontId="7" fillId="0" borderId="3" xfId="0" applyFont="1" applyFill="1" applyBorder="1" applyAlignment="1">
      <alignment horizontal="center" vertical="top"/>
    </xf>
    <xf numFmtId="0" fontId="9" fillId="0" borderId="3" xfId="0" applyFont="1" applyFill="1" applyBorder="1" applyAlignment="1">
      <alignment horizontal="center" vertical="top"/>
    </xf>
    <xf numFmtId="41" fontId="9" fillId="0" borderId="4" xfId="0" applyNumberFormat="1" applyFont="1" applyFill="1" applyBorder="1" applyAlignment="1">
      <alignment horizontal="right"/>
    </xf>
    <xf numFmtId="0" fontId="9" fillId="0" borderId="3" xfId="0" applyNumberFormat="1" applyFont="1" applyFill="1" applyBorder="1" applyAlignment="1" applyProtection="1">
      <alignment horizontal="justify" vertical="top" wrapText="1"/>
    </xf>
    <xf numFmtId="1" fontId="9" fillId="0" borderId="1" xfId="0" applyNumberFormat="1" applyFont="1" applyFill="1" applyBorder="1" applyAlignment="1">
      <alignment horizontal="center" vertical="top" wrapText="1"/>
    </xf>
    <xf numFmtId="0" fontId="9" fillId="0" borderId="3" xfId="0" applyFont="1" applyFill="1" applyBorder="1" applyAlignment="1">
      <alignment horizontal="center" vertical="top" wrapText="1"/>
    </xf>
    <xf numFmtId="2" fontId="9" fillId="0" borderId="3" xfId="0" applyNumberFormat="1" applyFont="1" applyFill="1" applyBorder="1" applyAlignment="1">
      <alignment vertical="top" wrapText="1"/>
    </xf>
    <xf numFmtId="0" fontId="9" fillId="0" borderId="1" xfId="0" applyFont="1" applyFill="1" applyBorder="1" applyAlignment="1">
      <alignment horizontal="center" vertical="top" wrapText="1"/>
    </xf>
    <xf numFmtId="0" fontId="10" fillId="0" borderId="10" xfId="0" applyFont="1" applyFill="1" applyBorder="1" applyAlignment="1">
      <alignment horizontal="center" vertical="top"/>
    </xf>
    <xf numFmtId="0" fontId="7" fillId="0" borderId="43" xfId="0" applyFont="1" applyFill="1" applyBorder="1" applyAlignment="1">
      <alignment horizontal="center" vertical="top"/>
    </xf>
    <xf numFmtId="0" fontId="10" fillId="0" borderId="42" xfId="0" applyFont="1" applyFill="1" applyBorder="1" applyAlignment="1">
      <alignment horizontal="center" vertical="top"/>
    </xf>
    <xf numFmtId="0" fontId="7" fillId="0" borderId="15" xfId="0" applyFont="1" applyFill="1" applyBorder="1" applyAlignment="1">
      <alignment horizontal="center" vertical="top"/>
    </xf>
    <xf numFmtId="0" fontId="10" fillId="0" borderId="1" xfId="0" applyFont="1" applyFill="1" applyBorder="1" applyAlignment="1">
      <alignment horizontal="center" vertical="top"/>
    </xf>
    <xf numFmtId="2" fontId="9" fillId="0" borderId="1" xfId="0" applyNumberFormat="1" applyFont="1" applyFill="1" applyBorder="1" applyAlignment="1">
      <alignment vertical="top"/>
    </xf>
    <xf numFmtId="2" fontId="7" fillId="0" borderId="3" xfId="0" applyNumberFormat="1" applyFont="1" applyFill="1" applyBorder="1" applyAlignment="1">
      <alignment vertical="top"/>
    </xf>
    <xf numFmtId="0" fontId="9" fillId="0" borderId="1" xfId="0" applyFont="1" applyFill="1" applyBorder="1" applyAlignment="1">
      <alignment vertical="top"/>
    </xf>
    <xf numFmtId="0" fontId="7" fillId="0" borderId="3" xfId="0" applyFont="1" applyFill="1" applyBorder="1" applyAlignment="1">
      <alignment vertical="top"/>
    </xf>
    <xf numFmtId="0" fontId="9" fillId="0" borderId="18" xfId="0" applyFont="1" applyFill="1" applyBorder="1" applyAlignment="1">
      <alignment vertical="top"/>
    </xf>
    <xf numFmtId="0" fontId="9" fillId="0" borderId="54" xfId="0" applyFont="1" applyFill="1" applyBorder="1" applyAlignment="1">
      <alignment horizontal="center" vertical="top"/>
    </xf>
    <xf numFmtId="0" fontId="10" fillId="0" borderId="0" xfId="0" applyFont="1" applyFill="1" applyAlignment="1">
      <alignment horizontal="center" vertical="top"/>
    </xf>
    <xf numFmtId="4" fontId="6" fillId="0" borderId="0" xfId="0" applyNumberFormat="1" applyFont="1" applyFill="1" applyAlignment="1">
      <alignment horizontal="right"/>
    </xf>
    <xf numFmtId="1" fontId="6" fillId="0" borderId="0" xfId="0" applyNumberFormat="1" applyFont="1" applyFill="1" applyAlignment="1">
      <alignment horizontal="right"/>
    </xf>
    <xf numFmtId="0" fontId="9" fillId="0" borderId="0" xfId="0" applyFont="1" applyFill="1" applyAlignment="1">
      <alignment horizontal="center" vertical="top"/>
    </xf>
    <xf numFmtId="1" fontId="7" fillId="0" borderId="0" xfId="0" applyNumberFormat="1" applyFont="1" applyFill="1" applyAlignment="1">
      <alignment horizontal="right"/>
    </xf>
    <xf numFmtId="4" fontId="6" fillId="0" borderId="0" xfId="0" applyNumberFormat="1" applyFont="1" applyFill="1" applyAlignment="1" applyProtection="1">
      <alignment horizontal="right"/>
      <protection locked="0"/>
    </xf>
    <xf numFmtId="1" fontId="7" fillId="0" borderId="0" xfId="0" applyNumberFormat="1" applyFont="1" applyFill="1" applyAlignment="1" applyProtection="1">
      <alignment horizontal="right"/>
      <protection locked="0"/>
    </xf>
    <xf numFmtId="41" fontId="7" fillId="0" borderId="0" xfId="0" applyNumberFormat="1" applyFont="1" applyFill="1" applyAlignment="1" applyProtection="1">
      <alignment horizontal="right"/>
      <protection locked="0"/>
    </xf>
    <xf numFmtId="0" fontId="8" fillId="0" borderId="16" xfId="0" applyFont="1" applyFill="1" applyBorder="1" applyAlignment="1">
      <alignment horizontal="justify" vertical="top" wrapText="1"/>
    </xf>
    <xf numFmtId="0" fontId="9" fillId="0" borderId="16" xfId="0" applyFont="1" applyFill="1" applyBorder="1" applyAlignment="1">
      <alignment horizontal="center" wrapText="1"/>
    </xf>
    <xf numFmtId="4" fontId="8" fillId="0" borderId="16" xfId="0" applyNumberFormat="1" applyFont="1" applyFill="1" applyBorder="1" applyAlignment="1">
      <alignment horizontal="right" wrapText="1"/>
    </xf>
    <xf numFmtId="0" fontId="7" fillId="0" borderId="35" xfId="0" applyFont="1" applyFill="1" applyBorder="1" applyAlignment="1">
      <alignment horizontal="center" vertical="top" wrapText="1"/>
    </xf>
    <xf numFmtId="0" fontId="9" fillId="0" borderId="16" xfId="0" applyFont="1" applyFill="1" applyBorder="1" applyAlignment="1">
      <alignment horizontal="center" vertical="top"/>
    </xf>
    <xf numFmtId="0" fontId="8" fillId="0" borderId="16" xfId="0" applyFont="1" applyFill="1" applyBorder="1" applyAlignment="1">
      <alignment horizontal="center" wrapText="1"/>
    </xf>
    <xf numFmtId="41" fontId="9" fillId="0" borderId="9" xfId="0" applyNumberFormat="1" applyFont="1" applyFill="1" applyBorder="1" applyAlignment="1">
      <alignment horizontal="right"/>
    </xf>
    <xf numFmtId="0" fontId="9" fillId="0" borderId="15" xfId="0" applyFont="1" applyFill="1" applyBorder="1" applyAlignment="1">
      <alignment horizontal="center" vertical="top"/>
    </xf>
    <xf numFmtId="49" fontId="8" fillId="0" borderId="16" xfId="0" applyNumberFormat="1" applyFont="1" applyFill="1" applyBorder="1" applyAlignment="1">
      <alignment horizontal="justify" vertical="top" wrapText="1"/>
    </xf>
    <xf numFmtId="4" fontId="9" fillId="0" borderId="16" xfId="0" applyNumberFormat="1" applyFont="1" applyFill="1" applyBorder="1" applyAlignment="1">
      <alignment horizontal="right" wrapText="1"/>
    </xf>
    <xf numFmtId="0" fontId="9" fillId="0" borderId="16" xfId="0" applyNumberFormat="1" applyFont="1" applyFill="1" applyBorder="1" applyAlignment="1" applyProtection="1">
      <alignment horizontal="justify" vertical="top" wrapText="1"/>
    </xf>
    <xf numFmtId="1" fontId="9" fillId="0" borderId="5" xfId="0" applyNumberFormat="1" applyFont="1" applyFill="1" applyBorder="1" applyAlignment="1">
      <alignment horizontal="center" vertical="top" wrapText="1"/>
    </xf>
    <xf numFmtId="0" fontId="9" fillId="0" borderId="16" xfId="0" applyFont="1" applyFill="1" applyBorder="1" applyAlignment="1">
      <alignment horizontal="center" vertical="top" wrapText="1"/>
    </xf>
    <xf numFmtId="0" fontId="8" fillId="0" borderId="16" xfId="0" applyFont="1" applyFill="1" applyBorder="1" applyAlignment="1">
      <alignment horizontal="left" vertical="top" wrapText="1"/>
    </xf>
    <xf numFmtId="41" fontId="7" fillId="0" borderId="57" xfId="0" applyNumberFormat="1" applyFont="1" applyFill="1" applyBorder="1" applyAlignment="1">
      <alignment horizontal="right"/>
    </xf>
    <xf numFmtId="41" fontId="6" fillId="0" borderId="58" xfId="0" applyNumberFormat="1" applyFont="1" applyFill="1" applyBorder="1" applyAlignment="1">
      <alignment horizontal="right"/>
    </xf>
    <xf numFmtId="41" fontId="6" fillId="0" borderId="59" xfId="0" applyNumberFormat="1" applyFont="1" applyFill="1" applyBorder="1" applyAlignment="1">
      <alignment horizontal="right"/>
    </xf>
    <xf numFmtId="41" fontId="6" fillId="0" borderId="60" xfId="0" applyNumberFormat="1" applyFont="1" applyFill="1" applyBorder="1" applyAlignment="1">
      <alignment horizontal="right"/>
    </xf>
    <xf numFmtId="1" fontId="7" fillId="0" borderId="18" xfId="0" applyNumberFormat="1" applyFont="1" applyFill="1" applyBorder="1" applyAlignment="1">
      <alignment horizontal="center" vertical="center"/>
    </xf>
    <xf numFmtId="0" fontId="10" fillId="0" borderId="15" xfId="0" applyFont="1" applyFill="1" applyBorder="1" applyAlignment="1">
      <alignment horizontal="center" vertical="center" wrapText="1"/>
    </xf>
    <xf numFmtId="41" fontId="9" fillId="0" borderId="4" xfId="0" applyNumberFormat="1" applyFont="1" applyFill="1" applyBorder="1" applyAlignment="1">
      <alignment horizontal="right" wrapText="1"/>
    </xf>
    <xf numFmtId="1" fontId="9" fillId="0" borderId="3" xfId="0" applyNumberFormat="1" applyFont="1" applyFill="1" applyBorder="1" applyAlignment="1" applyProtection="1">
      <alignment horizontal="right"/>
      <protection locked="0"/>
    </xf>
    <xf numFmtId="0" fontId="9" fillId="0" borderId="3" xfId="4" applyNumberFormat="1" applyFont="1" applyFill="1" applyBorder="1" applyAlignment="1" applyProtection="1">
      <alignment horizontal="justify" vertical="top" wrapText="1"/>
    </xf>
    <xf numFmtId="0" fontId="9" fillId="0" borderId="3" xfId="6" applyNumberFormat="1" applyFont="1" applyFill="1" applyBorder="1" applyAlignment="1" applyProtection="1">
      <alignment horizontal="center"/>
    </xf>
    <xf numFmtId="0" fontId="9" fillId="0" borderId="3" xfId="0" applyNumberFormat="1" applyFont="1" applyFill="1" applyBorder="1" applyAlignment="1" applyProtection="1">
      <alignment horizontal="left" vertical="top" wrapText="1"/>
    </xf>
    <xf numFmtId="0" fontId="9" fillId="0" borderId="3" xfId="5" applyNumberFormat="1" applyFont="1" applyFill="1" applyBorder="1" applyAlignment="1" applyProtection="1">
      <alignment horizontal="justify" vertical="top" wrapText="1"/>
    </xf>
    <xf numFmtId="0" fontId="9" fillId="0" borderId="3" xfId="0" applyNumberFormat="1" applyFont="1" applyFill="1" applyBorder="1" applyAlignment="1" applyProtection="1">
      <alignment horizontal="center"/>
    </xf>
    <xf numFmtId="41" fontId="14" fillId="0" borderId="41" xfId="0" applyNumberFormat="1" applyFont="1" applyFill="1" applyBorder="1" applyAlignment="1">
      <alignment horizontal="right" wrapText="1"/>
    </xf>
    <xf numFmtId="0" fontId="9" fillId="0" borderId="5" xfId="0" applyFont="1" applyFill="1" applyBorder="1" applyAlignment="1">
      <alignment horizontal="center" vertical="top" wrapText="1"/>
    </xf>
    <xf numFmtId="0" fontId="7" fillId="0" borderId="3" xfId="0" applyFont="1" applyFill="1" applyBorder="1" applyAlignment="1">
      <alignment horizontal="left" vertical="top" wrapText="1"/>
    </xf>
    <xf numFmtId="0" fontId="6" fillId="0" borderId="3" xfId="0" applyFont="1" applyFill="1" applyBorder="1" applyAlignment="1">
      <alignment horizontal="left" wrapText="1"/>
    </xf>
    <xf numFmtId="1" fontId="6" fillId="0" borderId="3" xfId="0" applyNumberFormat="1" applyFont="1" applyFill="1" applyBorder="1" applyAlignment="1" applyProtection="1">
      <alignment horizontal="right" wrapText="1"/>
      <protection locked="0"/>
    </xf>
    <xf numFmtId="0" fontId="7" fillId="0" borderId="22" xfId="0" applyFont="1" applyFill="1" applyBorder="1" applyAlignment="1">
      <alignment wrapText="1"/>
    </xf>
    <xf numFmtId="0" fontId="7" fillId="0" borderId="22" xfId="0" applyFont="1" applyFill="1" applyBorder="1"/>
    <xf numFmtId="164" fontId="6" fillId="0" borderId="22" xfId="0" applyNumberFormat="1" applyFont="1" applyFill="1" applyBorder="1" applyAlignment="1">
      <alignment horizontal="center"/>
    </xf>
    <xf numFmtId="0" fontId="10" fillId="0" borderId="11" xfId="0" applyFont="1" applyFill="1" applyBorder="1" applyAlignment="1">
      <alignment horizontal="center" vertical="top"/>
    </xf>
    <xf numFmtId="0" fontId="10" fillId="0" borderId="46" xfId="0" applyFont="1" applyFill="1" applyBorder="1" applyAlignment="1">
      <alignment horizontal="center" vertical="top"/>
    </xf>
    <xf numFmtId="4" fontId="6" fillId="0" borderId="14" xfId="0" applyNumberFormat="1" applyFont="1" applyFill="1" applyBorder="1" applyAlignment="1">
      <alignment horizontal="right"/>
    </xf>
    <xf numFmtId="0" fontId="10" fillId="0" borderId="2" xfId="0" applyFont="1" applyFill="1" applyBorder="1" applyAlignment="1">
      <alignment horizontal="center" vertical="top"/>
    </xf>
    <xf numFmtId="2" fontId="9" fillId="0" borderId="2" xfId="0" applyNumberFormat="1" applyFont="1" applyFill="1" applyBorder="1" applyAlignment="1">
      <alignment vertical="top"/>
    </xf>
    <xf numFmtId="0" fontId="9" fillId="0" borderId="2" xfId="0" applyFont="1" applyFill="1" applyBorder="1" applyAlignment="1">
      <alignment vertical="top"/>
    </xf>
    <xf numFmtId="0" fontId="9" fillId="0" borderId="18" xfId="0" applyFont="1" applyFill="1" applyBorder="1" applyAlignment="1">
      <alignment horizontal="center" vertical="top"/>
    </xf>
    <xf numFmtId="0" fontId="7" fillId="0" borderId="50" xfId="0" applyFont="1" applyFill="1" applyBorder="1" applyAlignment="1">
      <alignment horizontal="center" vertical="top"/>
    </xf>
    <xf numFmtId="0" fontId="10" fillId="0" borderId="7" xfId="0" applyFont="1" applyFill="1" applyBorder="1" applyAlignment="1">
      <alignment horizontal="left" vertical="top"/>
    </xf>
    <xf numFmtId="0" fontId="13" fillId="0" borderId="8" xfId="0" applyFont="1" applyFill="1" applyBorder="1" applyAlignment="1">
      <alignment horizontal="center"/>
    </xf>
    <xf numFmtId="4" fontId="13" fillId="0" borderId="8" xfId="0" applyNumberFormat="1" applyFont="1" applyFill="1" applyBorder="1" applyAlignment="1">
      <alignment horizontal="right"/>
    </xf>
    <xf numFmtId="0" fontId="9" fillId="0" borderId="39" xfId="0" applyFont="1" applyFill="1" applyBorder="1" applyAlignment="1">
      <alignment horizontal="center" vertical="top"/>
    </xf>
    <xf numFmtId="0" fontId="7" fillId="0" borderId="39" xfId="0" applyFont="1" applyFill="1" applyBorder="1" applyAlignment="1">
      <alignment horizontal="center" vertical="top"/>
    </xf>
    <xf numFmtId="0" fontId="10" fillId="0" borderId="20" xfId="0"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lignment horizontal="center"/>
    </xf>
    <xf numFmtId="4"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41" fontId="6" fillId="0" borderId="22" xfId="0" applyNumberFormat="1" applyFont="1" applyFill="1" applyBorder="1" applyAlignment="1">
      <alignment horizontal="right"/>
    </xf>
    <xf numFmtId="0" fontId="7" fillId="0" borderId="0" xfId="0" applyFont="1" applyFill="1" applyBorder="1" applyAlignment="1">
      <alignment horizontal="left" vertical="top"/>
    </xf>
    <xf numFmtId="1" fontId="6" fillId="0" borderId="14" xfId="0" applyNumberFormat="1" applyFont="1" applyFill="1" applyBorder="1" applyAlignment="1">
      <alignment horizontal="right"/>
    </xf>
    <xf numFmtId="1" fontId="13" fillId="0" borderId="8" xfId="0" applyNumberFormat="1" applyFont="1" applyFill="1" applyBorder="1" applyAlignment="1">
      <alignment horizontal="right"/>
    </xf>
    <xf numFmtId="0" fontId="9" fillId="0" borderId="6" xfId="0" applyFont="1" applyFill="1" applyBorder="1" applyAlignment="1">
      <alignment horizontal="center" vertical="top" wrapText="1"/>
    </xf>
    <xf numFmtId="0" fontId="9" fillId="0" borderId="55" xfId="0" applyFont="1" applyFill="1" applyBorder="1" applyAlignment="1">
      <alignment horizontal="center" vertical="top" wrapText="1"/>
    </xf>
    <xf numFmtId="0" fontId="9" fillId="0" borderId="6" xfId="0" applyFont="1" applyFill="1" applyBorder="1" applyAlignment="1">
      <alignment horizontal="center" vertical="top"/>
    </xf>
    <xf numFmtId="41" fontId="9" fillId="0" borderId="9" xfId="0" applyNumberFormat="1" applyFont="1" applyFill="1" applyBorder="1" applyAlignment="1">
      <alignment horizontal="right" wrapText="1"/>
    </xf>
    <xf numFmtId="0" fontId="9" fillId="0" borderId="16" xfId="5" applyNumberFormat="1" applyFont="1" applyFill="1" applyBorder="1" applyAlignment="1" applyProtection="1">
      <alignment horizontal="justify" vertical="top" wrapText="1"/>
    </xf>
    <xf numFmtId="0" fontId="9" fillId="0" borderId="16" xfId="6" applyNumberFormat="1" applyFont="1" applyFill="1" applyBorder="1" applyAlignment="1" applyProtection="1">
      <alignment horizontal="center"/>
    </xf>
    <xf numFmtId="0" fontId="9" fillId="0" borderId="16" xfId="0" applyNumberFormat="1" applyFont="1" applyFill="1" applyBorder="1" applyAlignment="1" applyProtection="1">
      <alignment horizontal="left" vertical="top" wrapText="1"/>
    </xf>
    <xf numFmtId="0" fontId="9" fillId="0" borderId="62" xfId="0" applyFont="1" applyFill="1" applyBorder="1" applyAlignment="1">
      <alignment horizontal="center" vertical="top" wrapText="1"/>
    </xf>
    <xf numFmtId="0" fontId="9" fillId="0" borderId="43" xfId="0" applyFont="1" applyFill="1" applyBorder="1" applyAlignment="1">
      <alignment horizontal="center" vertical="top" wrapText="1"/>
    </xf>
    <xf numFmtId="0" fontId="9" fillId="0" borderId="18" xfId="0" applyFont="1" applyFill="1" applyBorder="1" applyAlignment="1">
      <alignment horizontal="center" vertical="top" wrapText="1"/>
    </xf>
    <xf numFmtId="0" fontId="7" fillId="0" borderId="38" xfId="0" applyFont="1" applyFill="1" applyBorder="1" applyAlignment="1">
      <alignment vertical="top" wrapText="1"/>
    </xf>
    <xf numFmtId="0" fontId="9" fillId="0" borderId="50" xfId="0" applyFont="1" applyFill="1" applyBorder="1" applyAlignment="1">
      <alignment horizontal="center" wrapText="1"/>
    </xf>
    <xf numFmtId="4" fontId="9" fillId="0" borderId="50" xfId="0" applyNumberFormat="1" applyFont="1" applyFill="1" applyBorder="1" applyAlignment="1">
      <alignment horizontal="right" wrapText="1"/>
    </xf>
    <xf numFmtId="1" fontId="9" fillId="0" borderId="50" xfId="0" applyNumberFormat="1" applyFont="1" applyFill="1" applyBorder="1" applyAlignment="1" applyProtection="1">
      <alignment horizontal="right" wrapText="1"/>
      <protection locked="0"/>
    </xf>
    <xf numFmtId="41" fontId="9" fillId="0" borderId="19" xfId="0" applyNumberFormat="1" applyFont="1" applyFill="1" applyBorder="1" applyAlignment="1">
      <alignment wrapText="1"/>
    </xf>
    <xf numFmtId="1" fontId="7" fillId="0" borderId="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0" fontId="9" fillId="0" borderId="15" xfId="4" applyNumberFormat="1" applyFont="1" applyFill="1" applyBorder="1" applyAlignment="1" applyProtection="1">
      <alignment horizontal="justify" vertical="top" wrapText="1"/>
    </xf>
    <xf numFmtId="1" fontId="8" fillId="0" borderId="15" xfId="0" applyNumberFormat="1" applyFont="1" applyFill="1" applyBorder="1" applyAlignment="1" applyProtection="1">
      <alignment horizontal="right" wrapText="1"/>
      <protection locked="0"/>
    </xf>
    <xf numFmtId="41" fontId="8" fillId="0" borderId="49" xfId="0" applyNumberFormat="1" applyFont="1" applyFill="1" applyBorder="1" applyAlignment="1">
      <alignment horizontal="right" wrapText="1"/>
    </xf>
    <xf numFmtId="0" fontId="7" fillId="0" borderId="3" xfId="0" applyNumberFormat="1" applyFont="1" applyFill="1" applyBorder="1" applyAlignment="1" applyProtection="1">
      <alignment horizontal="center" vertical="top" wrapText="1"/>
    </xf>
    <xf numFmtId="41" fontId="13" fillId="0" borderId="4" xfId="0" applyNumberFormat="1" applyFont="1" applyFill="1" applyBorder="1" applyAlignment="1">
      <alignment horizontal="right"/>
    </xf>
    <xf numFmtId="0" fontId="15" fillId="0" borderId="46" xfId="0" applyFont="1" applyFill="1" applyBorder="1" applyAlignment="1">
      <alignment horizontal="center" vertical="top" wrapText="1"/>
    </xf>
    <xf numFmtId="2" fontId="9" fillId="0" borderId="1" xfId="0" applyNumberFormat="1" applyFont="1" applyFill="1" applyBorder="1" applyAlignment="1"/>
    <xf numFmtId="0" fontId="9" fillId="0" borderId="1" xfId="0" applyFont="1" applyFill="1" applyBorder="1" applyAlignment="1"/>
    <xf numFmtId="0" fontId="9" fillId="0" borderId="5" xfId="0" applyFont="1" applyFill="1" applyBorder="1" applyAlignment="1"/>
    <xf numFmtId="0" fontId="7" fillId="0" borderId="6" xfId="0" applyFont="1" applyFill="1" applyBorder="1" applyAlignment="1">
      <alignment vertical="top"/>
    </xf>
    <xf numFmtId="4" fontId="6" fillId="0" borderId="8" xfId="0" applyNumberFormat="1" applyFont="1" applyFill="1" applyBorder="1" applyAlignment="1">
      <alignment horizontal="right"/>
    </xf>
    <xf numFmtId="1" fontId="6" fillId="0" borderId="8" xfId="0" applyNumberFormat="1" applyFont="1" applyFill="1" applyBorder="1" applyAlignment="1">
      <alignment horizontal="right"/>
    </xf>
    <xf numFmtId="41" fontId="6" fillId="0" borderId="63" xfId="0" applyNumberFormat="1" applyFont="1" applyFill="1" applyBorder="1" applyAlignment="1">
      <alignment horizontal="right"/>
    </xf>
    <xf numFmtId="0" fontId="9" fillId="0" borderId="61" xfId="0" applyFont="1" applyFill="1" applyBorder="1" applyAlignment="1">
      <alignment horizontal="center" vertical="top"/>
    </xf>
    <xf numFmtId="0" fontId="15" fillId="0" borderId="21" xfId="0" applyFont="1" applyFill="1" applyBorder="1" applyAlignment="1">
      <alignment horizontal="center" vertical="top" wrapText="1"/>
    </xf>
    <xf numFmtId="0" fontId="9" fillId="0" borderId="16" xfId="0" applyFont="1" applyFill="1" applyBorder="1" applyAlignment="1">
      <alignment horizontal="center"/>
    </xf>
    <xf numFmtId="4" fontId="8" fillId="0" borderId="16" xfId="0" applyNumberFormat="1" applyFont="1" applyFill="1" applyBorder="1" applyAlignment="1">
      <alignment horizontal="right"/>
    </xf>
    <xf numFmtId="0" fontId="15" fillId="0" borderId="35" xfId="0" applyFont="1" applyFill="1" applyBorder="1" applyAlignment="1">
      <alignment horizontal="center" vertical="top" wrapText="1"/>
    </xf>
    <xf numFmtId="0" fontId="9" fillId="0" borderId="16" xfId="4" applyNumberFormat="1" applyFont="1" applyFill="1" applyBorder="1" applyAlignment="1" applyProtection="1">
      <alignment horizontal="justify" vertical="top" wrapText="1"/>
    </xf>
    <xf numFmtId="41" fontId="8" fillId="0" borderId="64" xfId="0" applyNumberFormat="1" applyFont="1" applyFill="1" applyBorder="1" applyAlignment="1">
      <alignment horizontal="right" wrapText="1"/>
    </xf>
    <xf numFmtId="41" fontId="6" fillId="0" borderId="44" xfId="0" applyNumberFormat="1" applyFont="1" applyFill="1" applyBorder="1" applyAlignment="1"/>
    <xf numFmtId="41" fontId="6" fillId="0" borderId="44" xfId="0" applyNumberFormat="1" applyFont="1" applyFill="1" applyBorder="1" applyAlignment="1">
      <alignment vertical="center"/>
    </xf>
    <xf numFmtId="0" fontId="7" fillId="2" borderId="0" xfId="0" applyFont="1" applyFill="1"/>
    <xf numFmtId="4" fontId="7" fillId="2" borderId="0" xfId="0" applyNumberFormat="1" applyFont="1" applyFill="1"/>
    <xf numFmtId="0" fontId="6" fillId="2" borderId="0" xfId="0" applyFont="1" applyFill="1"/>
    <xf numFmtId="0" fontId="16" fillId="2" borderId="0" xfId="0" applyFont="1" applyFill="1"/>
    <xf numFmtId="2" fontId="6" fillId="0" borderId="13" xfId="0" applyNumberFormat="1" applyFont="1" applyFill="1" applyBorder="1" applyAlignment="1">
      <alignment horizontal="left"/>
    </xf>
    <xf numFmtId="0" fontId="8" fillId="0" borderId="3" xfId="0" applyFont="1" applyFill="1" applyBorder="1" applyAlignment="1">
      <alignment horizontal="left" vertical="top" wrapText="1"/>
    </xf>
    <xf numFmtId="0" fontId="10" fillId="0" borderId="13" xfId="0" applyFont="1" applyFill="1" applyBorder="1" applyAlignment="1">
      <alignment horizontal="left" vertical="top" wrapText="1"/>
    </xf>
    <xf numFmtId="2" fontId="6" fillId="0" borderId="8" xfId="0" applyNumberFormat="1" applyFont="1" applyFill="1" applyBorder="1" applyAlignment="1">
      <alignment horizontal="left"/>
    </xf>
    <xf numFmtId="2" fontId="6" fillId="0" borderId="14" xfId="0" applyNumberFormat="1" applyFont="1" applyFill="1" applyBorder="1" applyAlignment="1">
      <alignment horizontal="left"/>
    </xf>
    <xf numFmtId="0" fontId="6" fillId="0" borderId="0" xfId="0" applyFont="1" applyFill="1" applyBorder="1" applyAlignment="1">
      <alignment horizontal="left" vertical="top"/>
    </xf>
    <xf numFmtId="2" fontId="9" fillId="0" borderId="15" xfId="3" applyNumberFormat="1" applyFont="1" applyFill="1" applyBorder="1" applyAlignment="1">
      <alignment horizontal="center" wrapText="1"/>
    </xf>
    <xf numFmtId="1" fontId="9" fillId="0" borderId="16" xfId="0" applyNumberFormat="1" applyFont="1" applyFill="1" applyBorder="1" applyAlignment="1" applyProtection="1">
      <alignment horizontal="right" wrapText="1"/>
      <protection locked="0"/>
    </xf>
    <xf numFmtId="0" fontId="9" fillId="0" borderId="3" xfId="0" applyFont="1" applyFill="1" applyBorder="1" applyAlignment="1">
      <alignment horizontal="justify" vertical="top" wrapText="1"/>
    </xf>
    <xf numFmtId="49" fontId="8" fillId="0" borderId="3" xfId="0" applyNumberFormat="1" applyFont="1" applyFill="1" applyBorder="1" applyAlignment="1">
      <alignment horizontal="justify" vertical="top" wrapText="1"/>
    </xf>
    <xf numFmtId="0" fontId="9" fillId="0" borderId="3" xfId="0" applyNumberFormat="1" applyFont="1" applyFill="1" applyBorder="1" applyAlignment="1">
      <alignment horizontal="left" vertical="top" wrapText="1"/>
    </xf>
    <xf numFmtId="0" fontId="7" fillId="0" borderId="0" xfId="0" applyFont="1" applyFill="1" applyBorder="1" applyAlignment="1">
      <alignment wrapText="1"/>
    </xf>
    <xf numFmtId="0" fontId="9" fillId="0" borderId="50" xfId="0" applyFont="1" applyFill="1" applyBorder="1" applyAlignment="1">
      <alignment horizontal="center" vertical="top" wrapText="1"/>
    </xf>
    <xf numFmtId="1" fontId="6" fillId="0" borderId="13" xfId="0" applyNumberFormat="1" applyFont="1" applyFill="1" applyBorder="1" applyAlignment="1">
      <alignment horizontal="center" vertical="center" wrapText="1"/>
    </xf>
    <xf numFmtId="0" fontId="7" fillId="0" borderId="20" xfId="0" applyFont="1" applyFill="1" applyBorder="1"/>
    <xf numFmtId="1" fontId="6" fillId="0" borderId="4" xfId="0" applyNumberFormat="1" applyFont="1" applyFill="1" applyBorder="1" applyAlignment="1">
      <alignment horizontal="center" vertical="center" wrapText="1"/>
    </xf>
    <xf numFmtId="0" fontId="9" fillId="0" borderId="3" xfId="0" applyNumberFormat="1" applyFont="1" applyFill="1" applyBorder="1" applyAlignment="1" applyProtection="1">
      <alignment vertical="top" wrapText="1"/>
    </xf>
    <xf numFmtId="0" fontId="6" fillId="0" borderId="32" xfId="0" applyFont="1" applyFill="1" applyBorder="1" applyAlignment="1">
      <alignment horizontal="right" wrapText="1"/>
    </xf>
    <xf numFmtId="0" fontId="6" fillId="0" borderId="33" xfId="0" applyFont="1" applyFill="1" applyBorder="1" applyAlignment="1">
      <alignment horizontal="right" wrapText="1"/>
    </xf>
    <xf numFmtId="0" fontId="6" fillId="0" borderId="34" xfId="0" applyFont="1" applyFill="1" applyBorder="1" applyAlignment="1">
      <alignment horizontal="right" wrapText="1"/>
    </xf>
    <xf numFmtId="2" fontId="6" fillId="0" borderId="13" xfId="0" applyNumberFormat="1" applyFont="1" applyFill="1" applyBorder="1" applyAlignment="1">
      <alignment horizontal="left"/>
    </xf>
    <xf numFmtId="0" fontId="8" fillId="0" borderId="14" xfId="0" applyFont="1" applyFill="1" applyBorder="1" applyAlignment="1">
      <alignment horizontal="left"/>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28" xfId="0" applyFont="1" applyFill="1" applyBorder="1" applyAlignment="1">
      <alignment horizontal="left" vertical="top" wrapText="1"/>
    </xf>
    <xf numFmtId="0" fontId="10" fillId="0" borderId="36" xfId="0" applyFont="1" applyFill="1" applyBorder="1" applyAlignment="1">
      <alignment horizontal="right" wrapText="1"/>
    </xf>
    <xf numFmtId="0" fontId="9" fillId="0" borderId="33" xfId="0" applyFont="1" applyFill="1" applyBorder="1" applyAlignment="1">
      <alignment horizontal="right"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8" fillId="0" borderId="13" xfId="0" applyFont="1" applyFill="1" applyBorder="1" applyAlignment="1">
      <alignment horizontal="left" vertical="top" wrapText="1"/>
    </xf>
    <xf numFmtId="0" fontId="8" fillId="0" borderId="14" xfId="0" applyFont="1" applyFill="1" applyBorder="1" applyAlignment="1">
      <alignment vertical="top"/>
    </xf>
    <xf numFmtId="0" fontId="8" fillId="0" borderId="28" xfId="0" applyFont="1" applyFill="1" applyBorder="1" applyAlignment="1">
      <alignment vertical="top"/>
    </xf>
    <xf numFmtId="0" fontId="8" fillId="0" borderId="14" xfId="0" applyFont="1" applyFill="1" applyBorder="1" applyAlignment="1">
      <alignment horizontal="left" vertical="top" wrapText="1"/>
    </xf>
    <xf numFmtId="0" fontId="8" fillId="0" borderId="28" xfId="0" applyFont="1" applyFill="1" applyBorder="1" applyAlignment="1">
      <alignment horizontal="left" vertical="top" wrapText="1"/>
    </xf>
    <xf numFmtId="0" fontId="6" fillId="0" borderId="32" xfId="0" applyFont="1" applyFill="1" applyBorder="1" applyAlignment="1">
      <alignment horizontal="center" vertical="top"/>
    </xf>
    <xf numFmtId="0" fontId="6" fillId="0" borderId="33" xfId="0" applyFont="1" applyFill="1" applyBorder="1" applyAlignment="1">
      <alignment horizontal="center" vertical="top"/>
    </xf>
    <xf numFmtId="0" fontId="6" fillId="0" borderId="36" xfId="0" applyFont="1" applyFill="1" applyBorder="1" applyAlignment="1">
      <alignment horizontal="left"/>
    </xf>
    <xf numFmtId="0" fontId="6" fillId="0" borderId="33" xfId="0" applyFont="1" applyFill="1" applyBorder="1" applyAlignment="1">
      <alignment horizontal="left"/>
    </xf>
    <xf numFmtId="2" fontId="6" fillId="0" borderId="7" xfId="0" applyNumberFormat="1" applyFont="1" applyFill="1" applyBorder="1" applyAlignment="1">
      <alignment horizontal="left"/>
    </xf>
    <xf numFmtId="2" fontId="6" fillId="0" borderId="8" xfId="0" applyNumberFormat="1" applyFont="1" applyFill="1" applyBorder="1" applyAlignment="1">
      <alignment horizontal="left"/>
    </xf>
    <xf numFmtId="2" fontId="6" fillId="0" borderId="36" xfId="0" applyNumberFormat="1" applyFont="1" applyFill="1" applyBorder="1" applyAlignment="1">
      <alignment horizontal="left"/>
    </xf>
    <xf numFmtId="2" fontId="6" fillId="0" borderId="33" xfId="0" applyNumberFormat="1" applyFont="1" applyFill="1" applyBorder="1" applyAlignment="1">
      <alignment horizontal="left"/>
    </xf>
    <xf numFmtId="2" fontId="6" fillId="0" borderId="32" xfId="0" applyNumberFormat="1" applyFont="1" applyFill="1" applyBorder="1" applyAlignment="1">
      <alignment horizontal="center"/>
    </xf>
    <xf numFmtId="2" fontId="6" fillId="0" borderId="33" xfId="0" applyNumberFormat="1" applyFont="1" applyFill="1" applyBorder="1" applyAlignment="1">
      <alignment horizontal="center"/>
    </xf>
    <xf numFmtId="2" fontId="6" fillId="0" borderId="34" xfId="0" applyNumberFormat="1" applyFont="1" applyFill="1" applyBorder="1" applyAlignment="1">
      <alignment horizontal="center"/>
    </xf>
    <xf numFmtId="0" fontId="6" fillId="0" borderId="35" xfId="0" applyFont="1" applyFill="1" applyBorder="1" applyAlignment="1">
      <alignment horizontal="center" vertical="top"/>
    </xf>
    <xf numFmtId="2" fontId="6" fillId="0" borderId="30" xfId="0" applyNumberFormat="1" applyFont="1" applyFill="1" applyBorder="1" applyAlignment="1">
      <alignment horizontal="left"/>
    </xf>
    <xf numFmtId="2" fontId="6" fillId="0" borderId="31" xfId="0" applyNumberFormat="1" applyFont="1" applyFill="1" applyBorder="1" applyAlignment="1">
      <alignment horizontal="lef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40" xfId="0" applyFont="1" applyFill="1" applyBorder="1" applyAlignment="1">
      <alignment horizontal="left" vertical="top"/>
    </xf>
    <xf numFmtId="0" fontId="6" fillId="0" borderId="52" xfId="0" applyFont="1" applyFill="1" applyBorder="1" applyAlignment="1">
      <alignment horizontal="left" vertical="top"/>
    </xf>
    <xf numFmtId="0" fontId="6" fillId="0" borderId="51" xfId="0" applyFont="1" applyFill="1" applyBorder="1" applyAlignment="1">
      <alignment horizontal="left" vertical="top"/>
    </xf>
    <xf numFmtId="0" fontId="10" fillId="0" borderId="40" xfId="0" applyNumberFormat="1" applyFont="1" applyFill="1" applyBorder="1" applyAlignment="1" applyProtection="1">
      <alignment horizontal="left" vertical="top" wrapText="1"/>
    </xf>
    <xf numFmtId="0" fontId="10" fillId="0" borderId="52" xfId="0" applyNumberFormat="1" applyFont="1" applyFill="1" applyBorder="1" applyAlignment="1" applyProtection="1">
      <alignment horizontal="left" vertical="top" wrapText="1"/>
    </xf>
    <xf numFmtId="0" fontId="10" fillId="0" borderId="51" xfId="0" applyNumberFormat="1" applyFont="1" applyFill="1" applyBorder="1" applyAlignment="1" applyProtection="1">
      <alignment horizontal="left" vertical="top" wrapText="1"/>
    </xf>
    <xf numFmtId="2" fontId="6" fillId="0" borderId="29" xfId="0" applyNumberFormat="1" applyFont="1" applyFill="1" applyBorder="1" applyAlignment="1">
      <alignment horizontal="left"/>
    </xf>
    <xf numFmtId="2" fontId="6" fillId="0" borderId="25" xfId="0" applyNumberFormat="1" applyFont="1" applyFill="1" applyBorder="1" applyAlignment="1">
      <alignment horizontal="left"/>
    </xf>
    <xf numFmtId="0" fontId="10" fillId="0" borderId="36" xfId="0" applyNumberFormat="1" applyFont="1" applyFill="1" applyBorder="1" applyAlignment="1" applyProtection="1">
      <alignment horizontal="right" vertical="top" wrapText="1"/>
    </xf>
    <xf numFmtId="0" fontId="10" fillId="0" borderId="33" xfId="0" applyNumberFormat="1" applyFont="1" applyFill="1" applyBorder="1" applyAlignment="1" applyProtection="1">
      <alignment horizontal="right" vertical="top" wrapText="1"/>
    </xf>
    <xf numFmtId="0" fontId="8" fillId="0" borderId="50" xfId="0" applyFont="1" applyFill="1" applyBorder="1" applyAlignment="1">
      <alignment horizontal="left" vertical="top" wrapText="1"/>
    </xf>
    <xf numFmtId="0" fontId="8" fillId="0" borderId="19" xfId="0" applyFont="1" applyFill="1" applyBorder="1" applyAlignment="1">
      <alignment horizontal="left" vertical="top" wrapText="1"/>
    </xf>
    <xf numFmtId="2" fontId="6" fillId="0" borderId="36" xfId="0" applyNumberFormat="1" applyFont="1" applyFill="1" applyBorder="1" applyAlignment="1">
      <alignment horizontal="left" wrapText="1"/>
    </xf>
    <xf numFmtId="0" fontId="6" fillId="0" borderId="32" xfId="0" applyFont="1" applyFill="1" applyBorder="1" applyAlignment="1">
      <alignment horizontal="center"/>
    </xf>
    <xf numFmtId="0" fontId="6" fillId="0" borderId="35" xfId="0" applyFont="1" applyFill="1" applyBorder="1" applyAlignment="1">
      <alignment horizontal="center"/>
    </xf>
    <xf numFmtId="0" fontId="6" fillId="0" borderId="33" xfId="0" applyFont="1" applyFill="1" applyBorder="1" applyAlignment="1">
      <alignment horizontal="center"/>
    </xf>
    <xf numFmtId="2" fontId="6" fillId="0" borderId="43" xfId="0" applyNumberFormat="1" applyFont="1" applyFill="1" applyBorder="1" applyAlignment="1">
      <alignment horizontal="left"/>
    </xf>
    <xf numFmtId="2" fontId="6" fillId="0" borderId="3" xfId="0" applyNumberFormat="1" applyFont="1" applyFill="1" applyBorder="1" applyAlignment="1">
      <alignment horizontal="left"/>
    </xf>
    <xf numFmtId="2" fontId="6" fillId="0" borderId="16" xfId="0" applyNumberFormat="1" applyFont="1" applyFill="1" applyBorder="1" applyAlignment="1">
      <alignment horizontal="left"/>
    </xf>
    <xf numFmtId="0" fontId="8" fillId="0" borderId="14" xfId="0" applyFont="1" applyFill="1" applyBorder="1" applyAlignment="1"/>
    <xf numFmtId="0" fontId="6" fillId="0" borderId="36" xfId="0" applyFont="1" applyFill="1" applyBorder="1" applyAlignment="1">
      <alignment horizontal="right" wrapText="1"/>
    </xf>
    <xf numFmtId="0" fontId="8" fillId="0" borderId="33" xfId="0" applyFont="1" applyFill="1" applyBorder="1" applyAlignment="1">
      <alignment horizontal="right" wrapText="1"/>
    </xf>
    <xf numFmtId="0" fontId="6" fillId="0" borderId="2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5" xfId="0" applyFont="1" applyFill="1" applyBorder="1" applyAlignment="1">
      <alignment horizontal="left" vertical="top"/>
    </xf>
    <xf numFmtId="0" fontId="6" fillId="0" borderId="49" xfId="0" applyFont="1" applyFill="1" applyBorder="1" applyAlignment="1">
      <alignment horizontal="left" vertical="top"/>
    </xf>
    <xf numFmtId="0" fontId="10" fillId="0" borderId="15"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15" xfId="0" applyNumberFormat="1" applyFont="1" applyFill="1" applyBorder="1" applyAlignment="1" applyProtection="1">
      <alignment horizontal="left" vertical="top" wrapText="1"/>
    </xf>
    <xf numFmtId="0" fontId="10" fillId="0" borderId="49" xfId="0" applyNumberFormat="1" applyFont="1" applyFill="1" applyBorder="1" applyAlignment="1" applyProtection="1">
      <alignment horizontal="left" vertical="top" wrapText="1"/>
    </xf>
    <xf numFmtId="0" fontId="10"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0" fillId="0" borderId="40" xfId="0" applyFont="1" applyFill="1" applyBorder="1" applyAlignment="1">
      <alignment horizontal="left" vertical="top"/>
    </xf>
    <xf numFmtId="0" fontId="10" fillId="0" borderId="52" xfId="0" applyFont="1" applyFill="1" applyBorder="1" applyAlignment="1">
      <alignment horizontal="left" vertical="top"/>
    </xf>
    <xf numFmtId="0" fontId="10" fillId="0" borderId="51" xfId="0" applyFont="1" applyFill="1" applyBorder="1" applyAlignment="1">
      <alignment horizontal="left" vertical="top"/>
    </xf>
    <xf numFmtId="0" fontId="6" fillId="0" borderId="32"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7" xfId="0" applyNumberFormat="1" applyFont="1" applyFill="1" applyBorder="1" applyAlignment="1">
      <alignment horizontal="left"/>
    </xf>
    <xf numFmtId="2" fontId="6" fillId="0" borderId="38" xfId="0" applyNumberFormat="1" applyFont="1" applyFill="1" applyBorder="1" applyAlignment="1">
      <alignment horizontal="left"/>
    </xf>
    <xf numFmtId="0" fontId="10" fillId="0" borderId="29" xfId="0" applyFont="1" applyFill="1" applyBorder="1" applyAlignment="1">
      <alignment horizontal="left" vertical="top"/>
    </xf>
    <xf numFmtId="0" fontId="10" fillId="0" borderId="25" xfId="0" applyFont="1" applyFill="1" applyBorder="1" applyAlignment="1">
      <alignment horizontal="left" vertical="top"/>
    </xf>
    <xf numFmtId="0" fontId="10" fillId="0" borderId="26" xfId="0" applyFont="1" applyFill="1" applyBorder="1" applyAlignment="1">
      <alignment horizontal="left" vertical="top"/>
    </xf>
    <xf numFmtId="2" fontId="6" fillId="0" borderId="40" xfId="0" applyNumberFormat="1" applyFont="1" applyFill="1" applyBorder="1" applyAlignment="1">
      <alignment horizontal="left"/>
    </xf>
    <xf numFmtId="2" fontId="6" fillId="0" borderId="14" xfId="0" applyNumberFormat="1" applyFont="1" applyFill="1" applyBorder="1" applyAlignment="1">
      <alignment horizontal="left"/>
    </xf>
    <xf numFmtId="2" fontId="10" fillId="0" borderId="13" xfId="0" applyNumberFormat="1" applyFont="1" applyFill="1" applyBorder="1" applyAlignment="1">
      <alignment horizontal="left"/>
    </xf>
    <xf numFmtId="2" fontId="10" fillId="0" borderId="14" xfId="0" applyNumberFormat="1" applyFont="1" applyFill="1" applyBorder="1" applyAlignment="1">
      <alignment horizontal="left"/>
    </xf>
    <xf numFmtId="0" fontId="10" fillId="0" borderId="36" xfId="0" applyNumberFormat="1" applyFont="1" applyFill="1" applyBorder="1" applyAlignment="1" applyProtection="1">
      <alignment horizontal="right" vertical="center" wrapText="1"/>
    </xf>
    <xf numFmtId="0" fontId="10" fillId="0" borderId="33" xfId="0" applyNumberFormat="1" applyFont="1" applyFill="1" applyBorder="1" applyAlignment="1" applyProtection="1">
      <alignment horizontal="right" vertical="center" wrapText="1"/>
    </xf>
    <xf numFmtId="0" fontId="10" fillId="0" borderId="40" xfId="0" applyFont="1" applyFill="1" applyBorder="1" applyAlignment="1">
      <alignment horizontal="left" vertical="top" wrapText="1"/>
    </xf>
    <xf numFmtId="0" fontId="10" fillId="0" borderId="52" xfId="0" applyFont="1" applyFill="1" applyBorder="1" applyAlignment="1">
      <alignment horizontal="left" vertical="top" wrapText="1"/>
    </xf>
    <xf numFmtId="0" fontId="10" fillId="0" borderId="51" xfId="0" applyFont="1" applyFill="1" applyBorder="1" applyAlignment="1">
      <alignment horizontal="left" vertical="top" wrapText="1"/>
    </xf>
    <xf numFmtId="0" fontId="10" fillId="0" borderId="33" xfId="0" applyFont="1" applyFill="1" applyBorder="1" applyAlignment="1">
      <alignment horizontal="right" wrapText="1"/>
    </xf>
    <xf numFmtId="0" fontId="10" fillId="0" borderId="34" xfId="0" applyFont="1" applyFill="1" applyBorder="1" applyAlignment="1">
      <alignment horizontal="right" wrapText="1"/>
    </xf>
    <xf numFmtId="2" fontId="6" fillId="0" borderId="34" xfId="0" applyNumberFormat="1" applyFont="1" applyFill="1" applyBorder="1" applyAlignment="1">
      <alignment horizontal="left"/>
    </xf>
    <xf numFmtId="0" fontId="6" fillId="0" borderId="4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0" xfId="0" applyFont="1" applyFill="1" applyBorder="1" applyAlignment="1">
      <alignment horizontal="left" vertical="top"/>
    </xf>
    <xf numFmtId="0" fontId="10" fillId="0" borderId="15" xfId="0" applyFont="1" applyFill="1" applyBorder="1" applyAlignment="1">
      <alignment horizontal="left" vertical="top"/>
    </xf>
    <xf numFmtId="0" fontId="10" fillId="0" borderId="49" xfId="0" applyFont="1" applyFill="1" applyBorder="1" applyAlignment="1">
      <alignment horizontal="left" vertical="top"/>
    </xf>
    <xf numFmtId="0" fontId="10" fillId="0" borderId="0" xfId="0" applyNumberFormat="1" applyFont="1" applyFill="1" applyBorder="1" applyAlignment="1" applyProtection="1">
      <alignment horizontal="left" vertical="top" wrapText="1"/>
    </xf>
    <xf numFmtId="0" fontId="6" fillId="0" borderId="32" xfId="0" applyFont="1" applyFill="1" applyBorder="1" applyAlignment="1">
      <alignment horizontal="right" vertical="center"/>
    </xf>
    <xf numFmtId="0" fontId="6" fillId="0" borderId="33" xfId="0" applyFont="1" applyFill="1" applyBorder="1" applyAlignment="1">
      <alignment horizontal="right" vertical="center"/>
    </xf>
    <xf numFmtId="0" fontId="6" fillId="0" borderId="32" xfId="0" applyFont="1" applyFill="1" applyBorder="1" applyAlignment="1">
      <alignment horizontal="left"/>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8" fillId="0" borderId="33" xfId="0" applyFont="1" applyBorder="1" applyAlignment="1">
      <alignment horizontal="right" vertical="center"/>
    </xf>
    <xf numFmtId="0" fontId="6" fillId="0" borderId="32" xfId="0" applyFont="1" applyFill="1" applyBorder="1" applyAlignment="1">
      <alignment horizontal="left" wrapText="1"/>
    </xf>
    <xf numFmtId="2" fontId="4" fillId="0" borderId="32" xfId="0" applyNumberFormat="1" applyFont="1" applyFill="1" applyBorder="1" applyAlignment="1">
      <alignment horizontal="center" vertical="center"/>
    </xf>
    <xf numFmtId="2" fontId="4" fillId="0" borderId="33" xfId="0" applyNumberFormat="1" applyFont="1" applyFill="1" applyBorder="1" applyAlignment="1">
      <alignment horizontal="center" vertical="center"/>
    </xf>
    <xf numFmtId="2" fontId="4" fillId="0" borderId="34" xfId="0" applyNumberFormat="1" applyFont="1" applyFill="1" applyBorder="1" applyAlignment="1">
      <alignment horizontal="center" vertical="center"/>
    </xf>
  </cellXfs>
  <cellStyles count="7">
    <cellStyle name="Comma 4" xfId="1"/>
    <cellStyle name="Normal" xfId="0" builtinId="0"/>
    <cellStyle name="Normal 12" xfId="2"/>
    <cellStyle name="Normal 2" xfId="3"/>
    <cellStyle name="Normal 3" xfId="4"/>
    <cellStyle name="Normal 4"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63"/>
  <sheetViews>
    <sheetView tabSelected="1" view="pageBreakPreview" zoomScaleNormal="100" zoomScaleSheetLayoutView="100" workbookViewId="0">
      <selection activeCell="D5" sqref="D5:H5"/>
    </sheetView>
  </sheetViews>
  <sheetFormatPr defaultColWidth="11.42578125" defaultRowHeight="18" x14ac:dyDescent="0.35"/>
  <cols>
    <col min="1" max="1" width="6.5703125" style="11" customWidth="1"/>
    <col min="2" max="2" width="6.28515625" style="108" customWidth="1"/>
    <col min="3" max="3" width="6.42578125" style="108" customWidth="1"/>
    <col min="4" max="4" width="51" style="109" customWidth="1"/>
    <col min="5" max="5" width="10.28515625" style="110" customWidth="1"/>
    <col min="6" max="6" width="11.28515625" style="104" customWidth="1"/>
    <col min="7" max="7" width="13.5703125" style="111" customWidth="1"/>
    <col min="8" max="8" width="21" style="112" customWidth="1"/>
    <col min="9" max="16384" width="11.42578125" style="11"/>
  </cols>
  <sheetData>
    <row r="1" spans="2:8" ht="90" customHeight="1" thickBot="1" x14ac:dyDescent="0.4">
      <c r="B1" s="306" t="s">
        <v>268</v>
      </c>
      <c r="C1" s="307"/>
      <c r="D1" s="307"/>
      <c r="E1" s="307"/>
      <c r="F1" s="307"/>
      <c r="G1" s="307"/>
      <c r="H1" s="308"/>
    </row>
    <row r="2" spans="2:8" ht="35.1" customHeight="1" thickBot="1" x14ac:dyDescent="0.4">
      <c r="B2" s="309" t="s">
        <v>170</v>
      </c>
      <c r="C2" s="310"/>
      <c r="D2" s="310"/>
      <c r="E2" s="310"/>
      <c r="F2" s="310"/>
      <c r="G2" s="310"/>
      <c r="H2" s="311"/>
    </row>
    <row r="3" spans="2:8" ht="49.5" customHeight="1" x14ac:dyDescent="0.35">
      <c r="B3" s="334" t="s">
        <v>282</v>
      </c>
      <c r="C3" s="335"/>
      <c r="D3" s="335"/>
      <c r="E3" s="335"/>
      <c r="F3" s="335"/>
      <c r="G3" s="335"/>
      <c r="H3" s="336"/>
    </row>
    <row r="4" spans="2:8" ht="26.25" customHeight="1" x14ac:dyDescent="0.35">
      <c r="B4" s="22"/>
      <c r="C4" s="23"/>
      <c r="D4" s="312" t="s">
        <v>213</v>
      </c>
      <c r="E4" s="313"/>
      <c r="F4" s="313"/>
      <c r="G4" s="313"/>
      <c r="H4" s="314"/>
    </row>
    <row r="5" spans="2:8" ht="67.5" customHeight="1" x14ac:dyDescent="0.35">
      <c r="B5" s="24"/>
      <c r="C5" s="25" t="s">
        <v>214</v>
      </c>
      <c r="D5" s="315" t="s">
        <v>228</v>
      </c>
      <c r="E5" s="316"/>
      <c r="F5" s="316"/>
      <c r="G5" s="316"/>
      <c r="H5" s="317"/>
    </row>
    <row r="6" spans="2:8" ht="162" customHeight="1" x14ac:dyDescent="0.35">
      <c r="B6" s="24"/>
      <c r="C6" s="25" t="s">
        <v>215</v>
      </c>
      <c r="D6" s="315" t="s">
        <v>229</v>
      </c>
      <c r="E6" s="318"/>
      <c r="F6" s="318"/>
      <c r="G6" s="318"/>
      <c r="H6" s="319"/>
    </row>
    <row r="7" spans="2:8" ht="92.25" customHeight="1" x14ac:dyDescent="0.35">
      <c r="B7" s="26"/>
      <c r="C7" s="27" t="s">
        <v>216</v>
      </c>
      <c r="D7" s="299" t="s">
        <v>230</v>
      </c>
      <c r="E7" s="299"/>
      <c r="F7" s="299"/>
      <c r="G7" s="299"/>
      <c r="H7" s="300"/>
    </row>
    <row r="8" spans="2:8" s="31" customFormat="1" ht="73.5" customHeight="1" x14ac:dyDescent="0.35">
      <c r="B8" s="29"/>
      <c r="C8" s="30" t="s">
        <v>217</v>
      </c>
      <c r="D8" s="299" t="s">
        <v>269</v>
      </c>
      <c r="E8" s="299"/>
      <c r="F8" s="299"/>
      <c r="G8" s="299"/>
      <c r="H8" s="300"/>
    </row>
    <row r="9" spans="2:8" ht="162" customHeight="1" x14ac:dyDescent="0.35">
      <c r="B9" s="32"/>
      <c r="C9" s="27" t="s">
        <v>218</v>
      </c>
      <c r="D9" s="299" t="s">
        <v>270</v>
      </c>
      <c r="E9" s="299"/>
      <c r="F9" s="299"/>
      <c r="G9" s="299"/>
      <c r="H9" s="300"/>
    </row>
    <row r="10" spans="2:8" ht="116.25" customHeight="1" x14ac:dyDescent="0.35">
      <c r="B10" s="32"/>
      <c r="C10" s="27" t="s">
        <v>219</v>
      </c>
      <c r="D10" s="299" t="s">
        <v>271</v>
      </c>
      <c r="E10" s="299"/>
      <c r="F10" s="299"/>
      <c r="G10" s="299"/>
      <c r="H10" s="300"/>
    </row>
    <row r="11" spans="2:8" ht="60.75" customHeight="1" x14ac:dyDescent="0.35">
      <c r="B11" s="32"/>
      <c r="C11" s="27" t="s">
        <v>220</v>
      </c>
      <c r="D11" s="299" t="s">
        <v>231</v>
      </c>
      <c r="E11" s="299"/>
      <c r="F11" s="299"/>
      <c r="G11" s="299"/>
      <c r="H11" s="300"/>
    </row>
    <row r="12" spans="2:8" ht="144.75" customHeight="1" x14ac:dyDescent="0.35">
      <c r="B12" s="32"/>
      <c r="C12" s="27" t="s">
        <v>221</v>
      </c>
      <c r="D12" s="315" t="s">
        <v>272</v>
      </c>
      <c r="E12" s="318"/>
      <c r="F12" s="318"/>
      <c r="G12" s="318"/>
      <c r="H12" s="319"/>
    </row>
    <row r="13" spans="2:8" ht="92.25" customHeight="1" x14ac:dyDescent="0.35">
      <c r="B13" s="32"/>
      <c r="C13" s="33" t="s">
        <v>222</v>
      </c>
      <c r="D13" s="299" t="s">
        <v>273</v>
      </c>
      <c r="E13" s="299"/>
      <c r="F13" s="299"/>
      <c r="G13" s="299"/>
      <c r="H13" s="300"/>
    </row>
    <row r="14" spans="2:8" ht="109.5" customHeight="1" x14ac:dyDescent="0.35">
      <c r="B14" s="34"/>
      <c r="C14" s="27" t="s">
        <v>223</v>
      </c>
      <c r="D14" s="301" t="s">
        <v>232</v>
      </c>
      <c r="E14" s="302"/>
      <c r="F14" s="302"/>
      <c r="G14" s="302"/>
      <c r="H14" s="303"/>
    </row>
    <row r="15" spans="2:8" ht="201" customHeight="1" x14ac:dyDescent="0.35">
      <c r="B15" s="32"/>
      <c r="C15" s="27" t="s">
        <v>224</v>
      </c>
      <c r="D15" s="299" t="s">
        <v>233</v>
      </c>
      <c r="E15" s="299"/>
      <c r="F15" s="299"/>
      <c r="G15" s="299"/>
      <c r="H15" s="300"/>
    </row>
    <row r="16" spans="2:8" ht="162" customHeight="1" x14ac:dyDescent="0.35">
      <c r="B16" s="32"/>
      <c r="C16" s="27" t="s">
        <v>225</v>
      </c>
      <c r="D16" s="315" t="s">
        <v>234</v>
      </c>
      <c r="E16" s="318"/>
      <c r="F16" s="318"/>
      <c r="G16" s="318"/>
      <c r="H16" s="319"/>
    </row>
    <row r="17" spans="2:9" ht="108" customHeight="1" x14ac:dyDescent="0.35">
      <c r="B17" s="32"/>
      <c r="C17" s="27" t="s">
        <v>226</v>
      </c>
      <c r="D17" s="315" t="s">
        <v>235</v>
      </c>
      <c r="E17" s="318"/>
      <c r="F17" s="318"/>
      <c r="G17" s="318"/>
      <c r="H17" s="319"/>
    </row>
    <row r="18" spans="2:9" s="31" customFormat="1" ht="86.25" customHeight="1" x14ac:dyDescent="0.35">
      <c r="B18" s="35"/>
      <c r="C18" s="36" t="s">
        <v>236</v>
      </c>
      <c r="D18" s="315" t="s">
        <v>274</v>
      </c>
      <c r="E18" s="318"/>
      <c r="F18" s="318"/>
      <c r="G18" s="318"/>
      <c r="H18" s="319"/>
    </row>
    <row r="19" spans="2:9" ht="76.5" customHeight="1" thickBot="1" x14ac:dyDescent="0.4">
      <c r="B19" s="37"/>
      <c r="C19" s="38" t="s">
        <v>237</v>
      </c>
      <c r="D19" s="347" t="s">
        <v>238</v>
      </c>
      <c r="E19" s="347"/>
      <c r="F19" s="347"/>
      <c r="G19" s="347"/>
      <c r="H19" s="348"/>
    </row>
    <row r="20" spans="2:9" ht="22.5" customHeight="1" thickBot="1" x14ac:dyDescent="0.4">
      <c r="B20" s="39"/>
      <c r="C20" s="40"/>
      <c r="D20" s="28"/>
      <c r="E20" s="41"/>
      <c r="F20" s="28"/>
      <c r="G20" s="42"/>
      <c r="H20" s="43"/>
    </row>
    <row r="21" spans="2:9" ht="65.25" customHeight="1" x14ac:dyDescent="0.35">
      <c r="B21" s="44" t="s">
        <v>0</v>
      </c>
      <c r="C21" s="45" t="s">
        <v>1</v>
      </c>
      <c r="D21" s="46" t="s">
        <v>2</v>
      </c>
      <c r="E21" s="47" t="s">
        <v>172</v>
      </c>
      <c r="F21" s="48" t="s">
        <v>173</v>
      </c>
      <c r="G21" s="49" t="s">
        <v>3</v>
      </c>
      <c r="H21" s="50" t="s">
        <v>174</v>
      </c>
    </row>
    <row r="22" spans="2:9" ht="26.25" customHeight="1" x14ac:dyDescent="0.35">
      <c r="B22" s="22">
        <v>1</v>
      </c>
      <c r="C22" s="23">
        <v>2</v>
      </c>
      <c r="D22" s="51">
        <v>3</v>
      </c>
      <c r="E22" s="23">
        <v>4</v>
      </c>
      <c r="F22" s="52">
        <v>5</v>
      </c>
      <c r="G22" s="53">
        <v>6</v>
      </c>
      <c r="H22" s="290">
        <v>7</v>
      </c>
      <c r="I22" s="291"/>
    </row>
    <row r="23" spans="2:9" ht="21" customHeight="1" x14ac:dyDescent="0.35">
      <c r="B23" s="55"/>
      <c r="C23" s="56"/>
      <c r="D23" s="279" t="s">
        <v>239</v>
      </c>
      <c r="E23" s="57"/>
      <c r="F23" s="58"/>
      <c r="G23" s="59"/>
      <c r="H23" s="60"/>
    </row>
    <row r="24" spans="2:9" ht="31.5" customHeight="1" x14ac:dyDescent="0.35">
      <c r="B24" s="61"/>
      <c r="C24" s="62">
        <v>0.1</v>
      </c>
      <c r="D24" s="63" t="s">
        <v>240</v>
      </c>
      <c r="E24" s="64" t="s">
        <v>247</v>
      </c>
      <c r="F24" s="65">
        <v>1</v>
      </c>
      <c r="G24" s="66"/>
      <c r="H24" s="67">
        <f>F24*G24</f>
        <v>0</v>
      </c>
      <c r="I24" s="117"/>
    </row>
    <row r="25" spans="2:9" ht="36" customHeight="1" x14ac:dyDescent="0.35">
      <c r="B25" s="61"/>
      <c r="C25" s="62">
        <v>0.2</v>
      </c>
      <c r="D25" s="63" t="s">
        <v>241</v>
      </c>
      <c r="E25" s="64" t="s">
        <v>247</v>
      </c>
      <c r="F25" s="65">
        <v>1</v>
      </c>
      <c r="G25" s="66"/>
      <c r="H25" s="67">
        <f t="shared" ref="H25:H30" si="0">F25*G25</f>
        <v>0</v>
      </c>
      <c r="I25" s="117"/>
    </row>
    <row r="26" spans="2:9" ht="51" customHeight="1" x14ac:dyDescent="0.35">
      <c r="B26" s="61"/>
      <c r="C26" s="62">
        <v>0.3</v>
      </c>
      <c r="D26" s="63" t="s">
        <v>242</v>
      </c>
      <c r="E26" s="64" t="s">
        <v>247</v>
      </c>
      <c r="F26" s="65">
        <v>1</v>
      </c>
      <c r="G26" s="66"/>
      <c r="H26" s="67">
        <f t="shared" si="0"/>
        <v>0</v>
      </c>
      <c r="I26" s="117"/>
    </row>
    <row r="27" spans="2:9" ht="33.75" customHeight="1" x14ac:dyDescent="0.35">
      <c r="B27" s="61"/>
      <c r="C27" s="62">
        <v>0.4</v>
      </c>
      <c r="D27" s="63" t="s">
        <v>243</v>
      </c>
      <c r="E27" s="64" t="s">
        <v>247</v>
      </c>
      <c r="F27" s="65">
        <v>1</v>
      </c>
      <c r="G27" s="66"/>
      <c r="H27" s="67">
        <f t="shared" si="0"/>
        <v>0</v>
      </c>
      <c r="I27" s="117"/>
    </row>
    <row r="28" spans="2:9" ht="34.5" customHeight="1" x14ac:dyDescent="0.35">
      <c r="B28" s="61"/>
      <c r="C28" s="62">
        <v>0.5</v>
      </c>
      <c r="D28" s="63" t="s">
        <v>244</v>
      </c>
      <c r="E28" s="64" t="s">
        <v>247</v>
      </c>
      <c r="F28" s="65">
        <v>1</v>
      </c>
      <c r="G28" s="66"/>
      <c r="H28" s="67">
        <f t="shared" si="0"/>
        <v>0</v>
      </c>
      <c r="I28" s="117"/>
    </row>
    <row r="29" spans="2:9" ht="52.5" customHeight="1" x14ac:dyDescent="0.35">
      <c r="B29" s="61"/>
      <c r="C29" s="62">
        <v>0.6</v>
      </c>
      <c r="D29" s="63" t="s">
        <v>245</v>
      </c>
      <c r="E29" s="64" t="s">
        <v>247</v>
      </c>
      <c r="F29" s="65">
        <v>1</v>
      </c>
      <c r="G29" s="66"/>
      <c r="H29" s="67">
        <f t="shared" si="0"/>
        <v>0</v>
      </c>
      <c r="I29" s="117"/>
    </row>
    <row r="30" spans="2:9" ht="56.25" customHeight="1" thickBot="1" x14ac:dyDescent="0.4">
      <c r="B30" s="118"/>
      <c r="C30" s="119">
        <v>0.7</v>
      </c>
      <c r="D30" s="120" t="s">
        <v>252</v>
      </c>
      <c r="E30" s="121" t="s">
        <v>247</v>
      </c>
      <c r="F30" s="122">
        <v>1</v>
      </c>
      <c r="G30" s="123"/>
      <c r="H30" s="124">
        <f t="shared" si="0"/>
        <v>0</v>
      </c>
      <c r="I30" s="117"/>
    </row>
    <row r="31" spans="2:9" ht="18.75" thickBot="1" x14ac:dyDescent="0.4">
      <c r="B31" s="294" t="s">
        <v>246</v>
      </c>
      <c r="C31" s="295"/>
      <c r="D31" s="295"/>
      <c r="E31" s="295"/>
      <c r="F31" s="295"/>
      <c r="G31" s="296"/>
      <c r="H31" s="69">
        <f>SUM(H24:H30)</f>
        <v>0</v>
      </c>
      <c r="I31" s="117"/>
    </row>
    <row r="32" spans="2:9" x14ac:dyDescent="0.35">
      <c r="B32" s="125"/>
      <c r="C32" s="95"/>
      <c r="D32" s="337" t="s">
        <v>4</v>
      </c>
      <c r="E32" s="338"/>
      <c r="F32" s="338"/>
      <c r="G32" s="338"/>
      <c r="H32" s="339"/>
      <c r="I32" s="117"/>
    </row>
    <row r="33" spans="1:9" s="273" customFormat="1" ht="32.25" customHeight="1" x14ac:dyDescent="0.35">
      <c r="A33" s="11"/>
      <c r="B33" s="71">
        <v>1</v>
      </c>
      <c r="C33" s="72" t="s">
        <v>5</v>
      </c>
      <c r="D33" s="73" t="s">
        <v>52</v>
      </c>
      <c r="E33" s="283" t="s">
        <v>53</v>
      </c>
      <c r="F33" s="74">
        <v>0.96</v>
      </c>
      <c r="G33" s="75"/>
      <c r="H33" s="76">
        <f>F33*G33</f>
        <v>0</v>
      </c>
      <c r="I33" s="274"/>
    </row>
    <row r="34" spans="1:9" ht="50.25" customHeight="1" x14ac:dyDescent="0.35">
      <c r="B34" s="71">
        <v>2</v>
      </c>
      <c r="C34" s="72" t="s">
        <v>6</v>
      </c>
      <c r="D34" s="77" t="s">
        <v>54</v>
      </c>
      <c r="E34" s="78" t="s">
        <v>126</v>
      </c>
      <c r="F34" s="74">
        <v>2592.0500000000002</v>
      </c>
      <c r="G34" s="75"/>
      <c r="H34" s="76">
        <f t="shared" ref="H34:H38" si="1">F34*G34</f>
        <v>0</v>
      </c>
      <c r="I34" s="117"/>
    </row>
    <row r="35" spans="1:9" ht="46.5" customHeight="1" x14ac:dyDescent="0.35">
      <c r="B35" s="71">
        <v>3</v>
      </c>
      <c r="C35" s="72" t="s">
        <v>26</v>
      </c>
      <c r="D35" s="77" t="s">
        <v>55</v>
      </c>
      <c r="E35" s="78" t="s">
        <v>126</v>
      </c>
      <c r="F35" s="74">
        <v>3330.88</v>
      </c>
      <c r="G35" s="75"/>
      <c r="H35" s="76">
        <f t="shared" si="1"/>
        <v>0</v>
      </c>
      <c r="I35" s="117"/>
    </row>
    <row r="36" spans="1:9" ht="52.5" customHeight="1" x14ac:dyDescent="0.35">
      <c r="B36" s="71">
        <v>4</v>
      </c>
      <c r="C36" s="72" t="s">
        <v>27</v>
      </c>
      <c r="D36" s="77" t="s">
        <v>56</v>
      </c>
      <c r="E36" s="79" t="s">
        <v>195</v>
      </c>
      <c r="F36" s="74">
        <v>232.3</v>
      </c>
      <c r="G36" s="75"/>
      <c r="H36" s="76">
        <f t="shared" si="1"/>
        <v>0</v>
      </c>
      <c r="I36" s="117"/>
    </row>
    <row r="37" spans="1:9" ht="66" customHeight="1" x14ac:dyDescent="0.35">
      <c r="B37" s="71">
        <v>5</v>
      </c>
      <c r="C37" s="72" t="s">
        <v>28</v>
      </c>
      <c r="D37" s="77" t="s">
        <v>57</v>
      </c>
      <c r="E37" s="78" t="s">
        <v>126</v>
      </c>
      <c r="F37" s="74">
        <v>3402</v>
      </c>
      <c r="G37" s="75"/>
      <c r="H37" s="76">
        <f t="shared" si="1"/>
        <v>0</v>
      </c>
      <c r="I37" s="117"/>
    </row>
    <row r="38" spans="1:9" ht="52.5" customHeight="1" thickBot="1" x14ac:dyDescent="0.4">
      <c r="B38" s="126">
        <v>6</v>
      </c>
      <c r="C38" s="127" t="s">
        <v>58</v>
      </c>
      <c r="D38" s="80" t="s">
        <v>59</v>
      </c>
      <c r="E38" s="79" t="s">
        <v>119</v>
      </c>
      <c r="F38" s="128">
        <v>9</v>
      </c>
      <c r="G38" s="129"/>
      <c r="H38" s="89">
        <f t="shared" si="1"/>
        <v>0</v>
      </c>
      <c r="I38" s="117"/>
    </row>
    <row r="39" spans="1:9" ht="18.75" thickBot="1" x14ac:dyDescent="0.4">
      <c r="B39" s="132"/>
      <c r="C39" s="133"/>
      <c r="D39" s="304" t="s">
        <v>60</v>
      </c>
      <c r="E39" s="305"/>
      <c r="F39" s="305"/>
      <c r="G39" s="305"/>
      <c r="H39" s="69">
        <f>SUM(H33:H38)</f>
        <v>0</v>
      </c>
      <c r="I39" s="117"/>
    </row>
    <row r="40" spans="1:9" x14ac:dyDescent="0.35">
      <c r="B40" s="130"/>
      <c r="C40" s="131"/>
      <c r="D40" s="340" t="s">
        <v>264</v>
      </c>
      <c r="E40" s="341"/>
      <c r="F40" s="341"/>
      <c r="G40" s="341"/>
      <c r="H40" s="342"/>
      <c r="I40" s="117"/>
    </row>
    <row r="41" spans="1:9" ht="51.75" customHeight="1" x14ac:dyDescent="0.35">
      <c r="B41" s="71">
        <v>7</v>
      </c>
      <c r="C41" s="83" t="s">
        <v>7</v>
      </c>
      <c r="D41" s="73" t="s">
        <v>281</v>
      </c>
      <c r="E41" s="78" t="s">
        <v>126</v>
      </c>
      <c r="F41" s="84">
        <v>6130.41</v>
      </c>
      <c r="G41" s="85"/>
      <c r="H41" s="76">
        <f>F41*G41</f>
        <v>0</v>
      </c>
      <c r="I41" s="117"/>
    </row>
    <row r="42" spans="1:9" ht="53.25" customHeight="1" x14ac:dyDescent="0.35">
      <c r="B42" s="71">
        <v>8</v>
      </c>
      <c r="C42" s="83" t="s">
        <v>8</v>
      </c>
      <c r="D42" s="77" t="s">
        <v>64</v>
      </c>
      <c r="E42" s="78" t="s">
        <v>126</v>
      </c>
      <c r="F42" s="84">
        <v>6130.41</v>
      </c>
      <c r="G42" s="85"/>
      <c r="H42" s="76">
        <f t="shared" ref="H42:H48" si="2">F42*G42</f>
        <v>0</v>
      </c>
      <c r="I42" s="117"/>
    </row>
    <row r="43" spans="1:9" ht="53.25" customHeight="1" x14ac:dyDescent="0.35">
      <c r="B43" s="71">
        <v>9</v>
      </c>
      <c r="C43" s="83" t="s">
        <v>9</v>
      </c>
      <c r="D43" s="77" t="s">
        <v>66</v>
      </c>
      <c r="E43" s="78" t="s">
        <v>126</v>
      </c>
      <c r="F43" s="84">
        <v>1.72</v>
      </c>
      <c r="G43" s="85"/>
      <c r="H43" s="76">
        <f t="shared" si="2"/>
        <v>0</v>
      </c>
      <c r="I43" s="117"/>
    </row>
    <row r="44" spans="1:9" ht="70.5" customHeight="1" x14ac:dyDescent="0.35">
      <c r="B44" s="71">
        <v>10</v>
      </c>
      <c r="C44" s="83" t="s">
        <v>29</v>
      </c>
      <c r="D44" s="86" t="s">
        <v>68</v>
      </c>
      <c r="E44" s="78" t="s">
        <v>196</v>
      </c>
      <c r="F44" s="84">
        <v>6</v>
      </c>
      <c r="G44" s="85"/>
      <c r="H44" s="76">
        <f t="shared" si="2"/>
        <v>0</v>
      </c>
      <c r="I44" s="117"/>
    </row>
    <row r="45" spans="1:9" ht="102.75" customHeight="1" x14ac:dyDescent="0.35">
      <c r="B45" s="71">
        <v>11</v>
      </c>
      <c r="C45" s="83" t="s">
        <v>30</v>
      </c>
      <c r="D45" s="86" t="s">
        <v>70</v>
      </c>
      <c r="E45" s="78" t="s">
        <v>126</v>
      </c>
      <c r="F45" s="84">
        <v>40</v>
      </c>
      <c r="G45" s="85"/>
      <c r="H45" s="76">
        <f t="shared" si="2"/>
        <v>0</v>
      </c>
      <c r="I45" s="117"/>
    </row>
    <row r="46" spans="1:9" ht="87" customHeight="1" x14ac:dyDescent="0.35">
      <c r="B46" s="71">
        <v>12</v>
      </c>
      <c r="C46" s="83" t="s">
        <v>31</v>
      </c>
      <c r="D46" s="86" t="s">
        <v>72</v>
      </c>
      <c r="E46" s="78" t="s">
        <v>195</v>
      </c>
      <c r="F46" s="84">
        <v>700</v>
      </c>
      <c r="G46" s="85"/>
      <c r="H46" s="76">
        <f t="shared" si="2"/>
        <v>0</v>
      </c>
      <c r="I46" s="117"/>
    </row>
    <row r="47" spans="1:9" ht="69.75" customHeight="1" x14ac:dyDescent="0.35">
      <c r="B47" s="71">
        <v>13</v>
      </c>
      <c r="C47" s="83" t="s">
        <v>32</v>
      </c>
      <c r="D47" s="86" t="s">
        <v>74</v>
      </c>
      <c r="E47" s="78" t="s">
        <v>126</v>
      </c>
      <c r="F47" s="84">
        <v>3402</v>
      </c>
      <c r="G47" s="85"/>
      <c r="H47" s="76">
        <f t="shared" si="2"/>
        <v>0</v>
      </c>
      <c r="I47" s="117"/>
    </row>
    <row r="48" spans="1:9" ht="71.25" customHeight="1" thickBot="1" x14ac:dyDescent="0.4">
      <c r="B48" s="126">
        <v>14</v>
      </c>
      <c r="C48" s="134" t="s">
        <v>265</v>
      </c>
      <c r="D48" s="87" t="s">
        <v>75</v>
      </c>
      <c r="E48" s="88" t="s">
        <v>95</v>
      </c>
      <c r="F48" s="135">
        <v>38</v>
      </c>
      <c r="G48" s="136"/>
      <c r="H48" s="89">
        <f t="shared" si="2"/>
        <v>0</v>
      </c>
      <c r="I48" s="117"/>
    </row>
    <row r="49" spans="2:11" ht="18.75" thickBot="1" x14ac:dyDescent="0.4">
      <c r="B49" s="132"/>
      <c r="C49" s="137"/>
      <c r="D49" s="345" t="s">
        <v>61</v>
      </c>
      <c r="E49" s="346"/>
      <c r="F49" s="346"/>
      <c r="G49" s="346"/>
      <c r="H49" s="90">
        <f>SUM(H41:H48)</f>
        <v>0</v>
      </c>
      <c r="I49" s="117"/>
    </row>
    <row r="50" spans="2:11" s="93" customFormat="1" x14ac:dyDescent="0.35">
      <c r="B50" s="91"/>
      <c r="C50" s="92"/>
      <c r="D50" s="343" t="s">
        <v>37</v>
      </c>
      <c r="E50" s="344"/>
      <c r="F50" s="344"/>
      <c r="G50" s="344"/>
      <c r="H50" s="138"/>
      <c r="I50" s="117"/>
      <c r="J50" s="11"/>
      <c r="K50" s="11"/>
    </row>
    <row r="51" spans="2:11" s="93" customFormat="1" x14ac:dyDescent="0.35">
      <c r="B51" s="94"/>
      <c r="C51" s="95"/>
      <c r="D51" s="297" t="s">
        <v>248</v>
      </c>
      <c r="E51" s="298"/>
      <c r="F51" s="298"/>
      <c r="G51" s="298"/>
      <c r="H51" s="139">
        <f>H31</f>
        <v>0</v>
      </c>
      <c r="I51" s="117"/>
      <c r="J51" s="11"/>
      <c r="K51" s="11"/>
    </row>
    <row r="52" spans="2:11" s="93" customFormat="1" x14ac:dyDescent="0.35">
      <c r="B52" s="96"/>
      <c r="C52" s="70"/>
      <c r="D52" s="297" t="s">
        <v>15</v>
      </c>
      <c r="E52" s="298"/>
      <c r="F52" s="298"/>
      <c r="G52" s="298"/>
      <c r="H52" s="140">
        <f>H39</f>
        <v>0</v>
      </c>
      <c r="I52" s="117"/>
      <c r="J52" s="11"/>
      <c r="K52" s="11"/>
    </row>
    <row r="53" spans="2:11" s="93" customFormat="1" ht="18.75" thickBot="1" x14ac:dyDescent="0.4">
      <c r="B53" s="97"/>
      <c r="C53" s="98"/>
      <c r="D53" s="324" t="s">
        <v>266</v>
      </c>
      <c r="E53" s="325"/>
      <c r="F53" s="325"/>
      <c r="G53" s="325"/>
      <c r="H53" s="141">
        <f>H49</f>
        <v>0</v>
      </c>
      <c r="I53" s="117"/>
      <c r="J53" s="11"/>
      <c r="K53" s="11"/>
    </row>
    <row r="54" spans="2:11" ht="18.75" thickBot="1" x14ac:dyDescent="0.4">
      <c r="B54" s="99"/>
      <c r="C54" s="100"/>
      <c r="D54" s="326" t="s">
        <v>166</v>
      </c>
      <c r="E54" s="327"/>
      <c r="F54" s="327" t="s">
        <v>16</v>
      </c>
      <c r="G54" s="327"/>
      <c r="H54" s="12">
        <f>SUM(H51:H53)</f>
        <v>0</v>
      </c>
      <c r="I54" s="117"/>
    </row>
    <row r="55" spans="2:11" s="107" customFormat="1" ht="15" customHeight="1" thickBot="1" x14ac:dyDescent="0.4">
      <c r="B55" s="101"/>
      <c r="C55" s="101"/>
      <c r="D55" s="102"/>
      <c r="E55" s="103"/>
      <c r="F55" s="104"/>
      <c r="G55" s="105"/>
      <c r="H55" s="106"/>
      <c r="I55" s="117"/>
    </row>
    <row r="56" spans="2:11" s="93" customFormat="1" ht="18.75" thickBot="1" x14ac:dyDescent="0.4">
      <c r="B56" s="328" t="s">
        <v>39</v>
      </c>
      <c r="C56" s="329"/>
      <c r="D56" s="329"/>
      <c r="E56" s="329"/>
      <c r="F56" s="329"/>
      <c r="G56" s="329"/>
      <c r="H56" s="330"/>
      <c r="I56" s="117"/>
      <c r="J56" s="11"/>
      <c r="K56" s="11"/>
    </row>
    <row r="57" spans="2:11" ht="18.75" thickBot="1" x14ac:dyDescent="0.4">
      <c r="B57" s="320">
        <v>1</v>
      </c>
      <c r="C57" s="331"/>
      <c r="D57" s="332" t="s">
        <v>38</v>
      </c>
      <c r="E57" s="333"/>
      <c r="F57" s="333" t="s">
        <v>16</v>
      </c>
      <c r="G57" s="333"/>
      <c r="H57" s="12">
        <f>H54</f>
        <v>0</v>
      </c>
      <c r="I57" s="117"/>
    </row>
    <row r="58" spans="2:11" ht="18.75" thickBot="1" x14ac:dyDescent="0.4">
      <c r="B58" s="320"/>
      <c r="C58" s="321"/>
      <c r="D58" s="322" t="s">
        <v>165</v>
      </c>
      <c r="E58" s="323"/>
      <c r="F58" s="323"/>
      <c r="G58" s="323"/>
      <c r="H58" s="12">
        <f>H57</f>
        <v>0</v>
      </c>
      <c r="I58" s="117"/>
    </row>
    <row r="59" spans="2:11" ht="21.75" customHeight="1" x14ac:dyDescent="0.35"/>
    <row r="60" spans="2:11" ht="21.75" customHeight="1" x14ac:dyDescent="0.35"/>
    <row r="61" spans="2:11" x14ac:dyDescent="0.35">
      <c r="D61" s="13" t="s">
        <v>167</v>
      </c>
      <c r="E61" s="16"/>
      <c r="F61" s="113"/>
      <c r="G61" s="114"/>
      <c r="H61" s="115"/>
    </row>
    <row r="62" spans="2:11" x14ac:dyDescent="0.35">
      <c r="D62" s="13" t="s">
        <v>168</v>
      </c>
      <c r="E62" s="16"/>
      <c r="F62" s="113"/>
      <c r="G62" s="114"/>
      <c r="H62" s="115"/>
    </row>
    <row r="63" spans="2:11" x14ac:dyDescent="0.35">
      <c r="D63" s="13" t="s">
        <v>169</v>
      </c>
      <c r="E63" s="16"/>
      <c r="F63" s="113"/>
      <c r="G63" s="114"/>
      <c r="H63" s="115"/>
    </row>
  </sheetData>
  <sheetProtection algorithmName="SHA-512" hashValue="6ybLzKHvYqhHXqMUNLAU3rirUoBrw4U4CoFraq5gU708OmY5wDc0rufvdYyRdBnvscVHBdQhK5HVR3aAHKnN+w==" saltValue="E8RAe6iY1WAGvJf7yVYjqg==" spinCount="100000" sheet="1" objects="1" scenarios="1"/>
  <mergeCells count="34">
    <mergeCell ref="D52:G52"/>
    <mergeCell ref="B3:H3"/>
    <mergeCell ref="D32:H32"/>
    <mergeCell ref="D40:H40"/>
    <mergeCell ref="D50:G50"/>
    <mergeCell ref="D49:G49"/>
    <mergeCell ref="D7:H7"/>
    <mergeCell ref="D8:H8"/>
    <mergeCell ref="D9:H9"/>
    <mergeCell ref="D10:H10"/>
    <mergeCell ref="D16:H16"/>
    <mergeCell ref="D17:H17"/>
    <mergeCell ref="D18:H18"/>
    <mergeCell ref="D11:H11"/>
    <mergeCell ref="D12:H12"/>
    <mergeCell ref="D19:H19"/>
    <mergeCell ref="B58:C58"/>
    <mergeCell ref="D58:G58"/>
    <mergeCell ref="D53:G53"/>
    <mergeCell ref="D54:G54"/>
    <mergeCell ref="B56:H56"/>
    <mergeCell ref="B57:C57"/>
    <mergeCell ref="D57:G57"/>
    <mergeCell ref="B1:H1"/>
    <mergeCell ref="B2:H2"/>
    <mergeCell ref="D4:H4"/>
    <mergeCell ref="D5:H5"/>
    <mergeCell ref="D6:H6"/>
    <mergeCell ref="B31:G31"/>
    <mergeCell ref="D51:G51"/>
    <mergeCell ref="D13:H13"/>
    <mergeCell ref="D14:H14"/>
    <mergeCell ref="D15:H15"/>
    <mergeCell ref="D39:G39"/>
  </mergeCells>
  <pageMargins left="0.70866141732283472" right="0.70866141732283472" top="0.74803149606299213" bottom="0.74803149606299213" header="0.31496062992125984" footer="0.31496062992125984"/>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90"/>
  <sheetViews>
    <sheetView view="pageBreakPreview" zoomScaleNormal="100" zoomScaleSheetLayoutView="100" workbookViewId="0">
      <selection activeCell="D5" sqref="D5:H5"/>
    </sheetView>
  </sheetViews>
  <sheetFormatPr defaultColWidth="11.42578125" defaultRowHeight="18" x14ac:dyDescent="0.35"/>
  <cols>
    <col min="1" max="1" width="6.5703125" style="11" customWidth="1"/>
    <col min="2" max="2" width="6.28515625" style="171" customWidth="1"/>
    <col min="3" max="3" width="6.28515625" style="108" customWidth="1"/>
    <col min="4" max="4" width="51" style="109" customWidth="1"/>
    <col min="5" max="5" width="10.7109375" style="110" customWidth="1"/>
    <col min="6" max="6" width="11.28515625" style="169" customWidth="1"/>
    <col min="7" max="7" width="13.5703125" style="172" customWidth="1"/>
    <col min="8" max="8" width="21" style="142" customWidth="1"/>
    <col min="9" max="16384" width="11.42578125" style="11"/>
  </cols>
  <sheetData>
    <row r="1" spans="2:8" ht="90" customHeight="1" thickBot="1" x14ac:dyDescent="0.4">
      <c r="B1" s="306" t="s">
        <v>268</v>
      </c>
      <c r="C1" s="307"/>
      <c r="D1" s="307"/>
      <c r="E1" s="307"/>
      <c r="F1" s="307"/>
      <c r="G1" s="307"/>
      <c r="H1" s="308"/>
    </row>
    <row r="2" spans="2:8" ht="35.1" customHeight="1" thickBot="1" x14ac:dyDescent="0.4">
      <c r="B2" s="309" t="s">
        <v>170</v>
      </c>
      <c r="C2" s="310"/>
      <c r="D2" s="310"/>
      <c r="E2" s="310"/>
      <c r="F2" s="310"/>
      <c r="G2" s="310"/>
      <c r="H2" s="311"/>
    </row>
    <row r="3" spans="2:8" ht="45.75" customHeight="1" x14ac:dyDescent="0.35">
      <c r="B3" s="359" t="s">
        <v>171</v>
      </c>
      <c r="C3" s="360"/>
      <c r="D3" s="360"/>
      <c r="E3" s="360"/>
      <c r="F3" s="360"/>
      <c r="G3" s="360"/>
      <c r="H3" s="361"/>
    </row>
    <row r="4" spans="2:8" ht="26.25" customHeight="1" x14ac:dyDescent="0.35">
      <c r="B4" s="22"/>
      <c r="C4" s="23"/>
      <c r="D4" s="312" t="s">
        <v>213</v>
      </c>
      <c r="E4" s="313"/>
      <c r="F4" s="313"/>
      <c r="G4" s="313"/>
      <c r="H4" s="314"/>
    </row>
    <row r="5" spans="2:8" ht="71.25" customHeight="1" x14ac:dyDescent="0.35">
      <c r="B5" s="24"/>
      <c r="C5" s="25" t="s">
        <v>214</v>
      </c>
      <c r="D5" s="315" t="s">
        <v>228</v>
      </c>
      <c r="E5" s="316"/>
      <c r="F5" s="316"/>
      <c r="G5" s="316"/>
      <c r="H5" s="317"/>
    </row>
    <row r="6" spans="2:8" ht="162" customHeight="1" x14ac:dyDescent="0.35">
      <c r="B6" s="24"/>
      <c r="C6" s="25" t="s">
        <v>215</v>
      </c>
      <c r="D6" s="315" t="s">
        <v>229</v>
      </c>
      <c r="E6" s="318"/>
      <c r="F6" s="318"/>
      <c r="G6" s="318"/>
      <c r="H6" s="319"/>
    </row>
    <row r="7" spans="2:8" ht="86.25" customHeight="1" x14ac:dyDescent="0.35">
      <c r="B7" s="26"/>
      <c r="C7" s="27" t="s">
        <v>216</v>
      </c>
      <c r="D7" s="299" t="s">
        <v>230</v>
      </c>
      <c r="E7" s="299"/>
      <c r="F7" s="299"/>
      <c r="G7" s="299"/>
      <c r="H7" s="300"/>
    </row>
    <row r="8" spans="2:8" s="31" customFormat="1" ht="69.75" customHeight="1" x14ac:dyDescent="0.35">
      <c r="B8" s="29"/>
      <c r="C8" s="30" t="s">
        <v>217</v>
      </c>
      <c r="D8" s="299" t="s">
        <v>269</v>
      </c>
      <c r="E8" s="299"/>
      <c r="F8" s="299"/>
      <c r="G8" s="299"/>
      <c r="H8" s="300"/>
    </row>
    <row r="9" spans="2:8" ht="163.5" customHeight="1" x14ac:dyDescent="0.35">
      <c r="B9" s="32"/>
      <c r="C9" s="27" t="s">
        <v>218</v>
      </c>
      <c r="D9" s="299" t="s">
        <v>270</v>
      </c>
      <c r="E9" s="299"/>
      <c r="F9" s="299"/>
      <c r="G9" s="299"/>
      <c r="H9" s="300"/>
    </row>
    <row r="10" spans="2:8" ht="110.25" customHeight="1" x14ac:dyDescent="0.35">
      <c r="B10" s="32"/>
      <c r="C10" s="27" t="s">
        <v>219</v>
      </c>
      <c r="D10" s="299" t="s">
        <v>271</v>
      </c>
      <c r="E10" s="299"/>
      <c r="F10" s="299"/>
      <c r="G10" s="299"/>
      <c r="H10" s="300"/>
    </row>
    <row r="11" spans="2:8" ht="53.25" customHeight="1" x14ac:dyDescent="0.35">
      <c r="B11" s="32"/>
      <c r="C11" s="27" t="s">
        <v>220</v>
      </c>
      <c r="D11" s="299" t="s">
        <v>231</v>
      </c>
      <c r="E11" s="299"/>
      <c r="F11" s="299"/>
      <c r="G11" s="299"/>
      <c r="H11" s="300"/>
    </row>
    <row r="12" spans="2:8" ht="69.75" customHeight="1" x14ac:dyDescent="0.35">
      <c r="B12" s="32"/>
      <c r="C12" s="27" t="s">
        <v>221</v>
      </c>
      <c r="D12" s="315" t="s">
        <v>275</v>
      </c>
      <c r="E12" s="318"/>
      <c r="F12" s="318"/>
      <c r="G12" s="318"/>
      <c r="H12" s="319"/>
    </row>
    <row r="13" spans="2:8" ht="87.75" customHeight="1" x14ac:dyDescent="0.35">
      <c r="B13" s="32"/>
      <c r="C13" s="33" t="s">
        <v>222</v>
      </c>
      <c r="D13" s="299" t="s">
        <v>273</v>
      </c>
      <c r="E13" s="299"/>
      <c r="F13" s="299"/>
      <c r="G13" s="299"/>
      <c r="H13" s="300"/>
    </row>
    <row r="14" spans="2:8" ht="32.25" customHeight="1" x14ac:dyDescent="0.35">
      <c r="B14" s="34"/>
      <c r="C14" s="27" t="s">
        <v>223</v>
      </c>
      <c r="D14" s="368" t="s">
        <v>249</v>
      </c>
      <c r="E14" s="369"/>
      <c r="F14" s="369"/>
      <c r="G14" s="369"/>
      <c r="H14" s="370"/>
    </row>
    <row r="15" spans="2:8" ht="201.75" customHeight="1" x14ac:dyDescent="0.35">
      <c r="B15" s="32"/>
      <c r="C15" s="27" t="s">
        <v>224</v>
      </c>
      <c r="D15" s="299" t="s">
        <v>233</v>
      </c>
      <c r="E15" s="299"/>
      <c r="F15" s="299"/>
      <c r="G15" s="299"/>
      <c r="H15" s="300"/>
    </row>
    <row r="16" spans="2:8" ht="159.75" customHeight="1" x14ac:dyDescent="0.35">
      <c r="B16" s="32"/>
      <c r="C16" s="27" t="s">
        <v>225</v>
      </c>
      <c r="D16" s="315" t="s">
        <v>234</v>
      </c>
      <c r="E16" s="318"/>
      <c r="F16" s="318"/>
      <c r="G16" s="318"/>
      <c r="H16" s="319"/>
    </row>
    <row r="17" spans="2:8" ht="103.5" customHeight="1" x14ac:dyDescent="0.35">
      <c r="B17" s="32"/>
      <c r="C17" s="27" t="s">
        <v>226</v>
      </c>
      <c r="D17" s="315" t="s">
        <v>235</v>
      </c>
      <c r="E17" s="318"/>
      <c r="F17" s="318"/>
      <c r="G17" s="318"/>
      <c r="H17" s="319"/>
    </row>
    <row r="18" spans="2:8" s="31" customFormat="1" ht="72.75" customHeight="1" x14ac:dyDescent="0.35">
      <c r="B18" s="35"/>
      <c r="C18" s="36" t="s">
        <v>236</v>
      </c>
      <c r="D18" s="315" t="s">
        <v>274</v>
      </c>
      <c r="E18" s="318"/>
      <c r="F18" s="318"/>
      <c r="G18" s="318"/>
      <c r="H18" s="319"/>
    </row>
    <row r="19" spans="2:8" ht="72.75" customHeight="1" thickBot="1" x14ac:dyDescent="0.4">
      <c r="B19" s="37"/>
      <c r="C19" s="38" t="s">
        <v>237</v>
      </c>
      <c r="D19" s="347" t="s">
        <v>238</v>
      </c>
      <c r="E19" s="347"/>
      <c r="F19" s="347"/>
      <c r="G19" s="347"/>
      <c r="H19" s="348"/>
    </row>
    <row r="20" spans="2:8" ht="22.5" customHeight="1" thickBot="1" x14ac:dyDescent="0.4">
      <c r="B20" s="39"/>
      <c r="C20" s="40"/>
      <c r="D20" s="28"/>
      <c r="E20" s="28"/>
      <c r="F20" s="28"/>
      <c r="G20" s="42"/>
      <c r="H20" s="143"/>
    </row>
    <row r="21" spans="2:8" ht="65.25" customHeight="1" x14ac:dyDescent="0.35">
      <c r="B21" s="44" t="s">
        <v>0</v>
      </c>
      <c r="C21" s="45" t="s">
        <v>1</v>
      </c>
      <c r="D21" s="46" t="s">
        <v>2</v>
      </c>
      <c r="E21" s="45" t="s">
        <v>172</v>
      </c>
      <c r="F21" s="48" t="s">
        <v>173</v>
      </c>
      <c r="G21" s="49" t="s">
        <v>3</v>
      </c>
      <c r="H21" s="144" t="s">
        <v>174</v>
      </c>
    </row>
    <row r="22" spans="2:8" ht="26.25" customHeight="1" x14ac:dyDescent="0.35">
      <c r="B22" s="22">
        <v>1</v>
      </c>
      <c r="C22" s="23">
        <v>2</v>
      </c>
      <c r="D22" s="51">
        <v>3</v>
      </c>
      <c r="E22" s="23">
        <v>4</v>
      </c>
      <c r="F22" s="52">
        <v>5</v>
      </c>
      <c r="G22" s="53">
        <v>6</v>
      </c>
      <c r="H22" s="116">
        <v>7</v>
      </c>
    </row>
    <row r="23" spans="2:8" ht="21" customHeight="1" x14ac:dyDescent="0.35">
      <c r="B23" s="55"/>
      <c r="C23" s="56"/>
      <c r="D23" s="279" t="s">
        <v>239</v>
      </c>
      <c r="E23" s="57"/>
      <c r="F23" s="58"/>
      <c r="G23" s="59"/>
      <c r="H23" s="60"/>
    </row>
    <row r="24" spans="2:8" ht="35.25" customHeight="1" x14ac:dyDescent="0.35">
      <c r="B24" s="61"/>
      <c r="C24" s="62">
        <v>0.1</v>
      </c>
      <c r="D24" s="63" t="s">
        <v>240</v>
      </c>
      <c r="E24" s="64" t="s">
        <v>247</v>
      </c>
      <c r="F24" s="65">
        <v>1</v>
      </c>
      <c r="G24" s="66"/>
      <c r="H24" s="67">
        <f>F24*G24</f>
        <v>0</v>
      </c>
    </row>
    <row r="25" spans="2:8" ht="35.25" customHeight="1" x14ac:dyDescent="0.35">
      <c r="B25" s="61"/>
      <c r="C25" s="62">
        <v>0.2</v>
      </c>
      <c r="D25" s="63" t="s">
        <v>241</v>
      </c>
      <c r="E25" s="64" t="s">
        <v>247</v>
      </c>
      <c r="F25" s="65">
        <v>1</v>
      </c>
      <c r="G25" s="66"/>
      <c r="H25" s="67">
        <f t="shared" ref="H25:H30" si="0">F25*G25</f>
        <v>0</v>
      </c>
    </row>
    <row r="26" spans="2:8" ht="51.75" customHeight="1" x14ac:dyDescent="0.35">
      <c r="B26" s="61"/>
      <c r="C26" s="62">
        <v>0.3</v>
      </c>
      <c r="D26" s="63" t="s">
        <v>242</v>
      </c>
      <c r="E26" s="64" t="s">
        <v>247</v>
      </c>
      <c r="F26" s="65">
        <v>1</v>
      </c>
      <c r="G26" s="66"/>
      <c r="H26" s="67">
        <f t="shared" si="0"/>
        <v>0</v>
      </c>
    </row>
    <row r="27" spans="2:8" ht="41.45" customHeight="1" x14ac:dyDescent="0.35">
      <c r="B27" s="61"/>
      <c r="C27" s="62">
        <v>0.4</v>
      </c>
      <c r="D27" s="63" t="s">
        <v>243</v>
      </c>
      <c r="E27" s="64" t="s">
        <v>247</v>
      </c>
      <c r="F27" s="65">
        <v>1</v>
      </c>
      <c r="G27" s="66"/>
      <c r="H27" s="67">
        <f t="shared" si="0"/>
        <v>0</v>
      </c>
    </row>
    <row r="28" spans="2:8" ht="34.5" customHeight="1" x14ac:dyDescent="0.35">
      <c r="B28" s="61"/>
      <c r="C28" s="62">
        <v>0.5</v>
      </c>
      <c r="D28" s="63" t="s">
        <v>244</v>
      </c>
      <c r="E28" s="64" t="s">
        <v>247</v>
      </c>
      <c r="F28" s="65">
        <v>1</v>
      </c>
      <c r="G28" s="66"/>
      <c r="H28" s="67">
        <f t="shared" si="0"/>
        <v>0</v>
      </c>
    </row>
    <row r="29" spans="2:8" ht="51.75" customHeight="1" x14ac:dyDescent="0.35">
      <c r="B29" s="61"/>
      <c r="C29" s="62">
        <v>0.6</v>
      </c>
      <c r="D29" s="63" t="s">
        <v>245</v>
      </c>
      <c r="E29" s="64" t="s">
        <v>247</v>
      </c>
      <c r="F29" s="65">
        <v>1</v>
      </c>
      <c r="G29" s="66"/>
      <c r="H29" s="67">
        <f t="shared" si="0"/>
        <v>0</v>
      </c>
    </row>
    <row r="30" spans="2:8" ht="50.25" customHeight="1" x14ac:dyDescent="0.35">
      <c r="B30" s="61"/>
      <c r="C30" s="62">
        <v>0.7</v>
      </c>
      <c r="D30" s="63" t="s">
        <v>253</v>
      </c>
      <c r="E30" s="64" t="s">
        <v>247</v>
      </c>
      <c r="F30" s="65">
        <v>1</v>
      </c>
      <c r="G30" s="66"/>
      <c r="H30" s="67">
        <f t="shared" si="0"/>
        <v>0</v>
      </c>
    </row>
    <row r="31" spans="2:8" ht="51" customHeight="1" thickBot="1" x14ac:dyDescent="0.4">
      <c r="B31" s="118"/>
      <c r="C31" s="119">
        <v>0.8</v>
      </c>
      <c r="D31" s="120" t="s">
        <v>250</v>
      </c>
      <c r="E31" s="121" t="s">
        <v>247</v>
      </c>
      <c r="F31" s="122">
        <v>1</v>
      </c>
      <c r="G31" s="123"/>
      <c r="H31" s="124">
        <f t="shared" ref="H31" si="1">F31*G31</f>
        <v>0</v>
      </c>
    </row>
    <row r="32" spans="2:8" ht="18.75" thickBot="1" x14ac:dyDescent="0.4">
      <c r="B32" s="294" t="s">
        <v>246</v>
      </c>
      <c r="C32" s="295"/>
      <c r="D32" s="295"/>
      <c r="E32" s="295"/>
      <c r="F32" s="295"/>
      <c r="G32" s="296"/>
      <c r="H32" s="69">
        <f>SUM(H24:H31)</f>
        <v>0</v>
      </c>
    </row>
    <row r="33" spans="1:16" ht="19.5" customHeight="1" x14ac:dyDescent="0.35">
      <c r="B33" s="130"/>
      <c r="C33" s="95"/>
      <c r="D33" s="337" t="s">
        <v>4</v>
      </c>
      <c r="E33" s="338"/>
      <c r="F33" s="338"/>
      <c r="G33" s="338"/>
      <c r="H33" s="339"/>
    </row>
    <row r="34" spans="1:16" ht="69.75" customHeight="1" x14ac:dyDescent="0.35">
      <c r="B34" s="71">
        <v>1</v>
      </c>
      <c r="C34" s="62" t="s">
        <v>5</v>
      </c>
      <c r="D34" s="278" t="s">
        <v>80</v>
      </c>
      <c r="E34" s="145" t="s">
        <v>195</v>
      </c>
      <c r="F34" s="146">
        <v>481.77</v>
      </c>
      <c r="G34" s="85"/>
      <c r="H34" s="76">
        <f>F34*G34</f>
        <v>0</v>
      </c>
    </row>
    <row r="35" spans="1:16" s="273" customFormat="1" ht="111.75" customHeight="1" x14ac:dyDescent="0.35">
      <c r="A35" s="11"/>
      <c r="B35" s="71">
        <v>2</v>
      </c>
      <c r="C35" s="62" t="s">
        <v>6</v>
      </c>
      <c r="D35" s="147" t="s">
        <v>81</v>
      </c>
      <c r="E35" s="145" t="s">
        <v>126</v>
      </c>
      <c r="F35" s="146">
        <v>2015.69</v>
      </c>
      <c r="G35" s="85"/>
      <c r="H35" s="76">
        <f t="shared" ref="H35:H43" si="2">F35*G35</f>
        <v>0</v>
      </c>
    </row>
    <row r="36" spans="1:16" ht="88.5" customHeight="1" x14ac:dyDescent="0.35">
      <c r="B36" s="71">
        <v>3</v>
      </c>
      <c r="C36" s="62" t="s">
        <v>26</v>
      </c>
      <c r="D36" s="147" t="s">
        <v>82</v>
      </c>
      <c r="E36" s="3" t="s">
        <v>126</v>
      </c>
      <c r="F36" s="146">
        <v>5</v>
      </c>
      <c r="G36" s="85"/>
      <c r="H36" s="76">
        <f t="shared" si="2"/>
        <v>0</v>
      </c>
    </row>
    <row r="37" spans="1:16" ht="107.25" customHeight="1" x14ac:dyDescent="0.35">
      <c r="B37" s="71">
        <v>4</v>
      </c>
      <c r="C37" s="62" t="s">
        <v>27</v>
      </c>
      <c r="D37" s="147" t="s">
        <v>83</v>
      </c>
      <c r="E37" s="145" t="s">
        <v>119</v>
      </c>
      <c r="F37" s="146">
        <v>48.38</v>
      </c>
      <c r="G37" s="85"/>
      <c r="H37" s="76">
        <f t="shared" si="2"/>
        <v>0</v>
      </c>
    </row>
    <row r="38" spans="1:16" s="273" customFormat="1" ht="69" customHeight="1" x14ac:dyDescent="0.35">
      <c r="A38" s="11"/>
      <c r="B38" s="71">
        <v>5</v>
      </c>
      <c r="C38" s="62" t="s">
        <v>28</v>
      </c>
      <c r="D38" s="147" t="s">
        <v>84</v>
      </c>
      <c r="E38" s="3" t="s">
        <v>119</v>
      </c>
      <c r="F38" s="146">
        <v>150.4</v>
      </c>
      <c r="G38" s="85"/>
      <c r="H38" s="76">
        <f t="shared" si="2"/>
        <v>0</v>
      </c>
    </row>
    <row r="39" spans="1:16" s="273" customFormat="1" ht="72.75" customHeight="1" x14ac:dyDescent="0.35">
      <c r="A39" s="11"/>
      <c r="B39" s="71">
        <v>6</v>
      </c>
      <c r="C39" s="62" t="s">
        <v>58</v>
      </c>
      <c r="D39" s="147" t="s">
        <v>85</v>
      </c>
      <c r="E39" s="3" t="s">
        <v>119</v>
      </c>
      <c r="F39" s="146">
        <v>64.459999999999994</v>
      </c>
      <c r="G39" s="85"/>
      <c r="H39" s="76">
        <f t="shared" si="2"/>
        <v>0</v>
      </c>
    </row>
    <row r="40" spans="1:16" s="273" customFormat="1" ht="74.25" customHeight="1" x14ac:dyDescent="0.35">
      <c r="A40" s="11"/>
      <c r="B40" s="71">
        <v>7</v>
      </c>
      <c r="C40" s="62" t="s">
        <v>86</v>
      </c>
      <c r="D40" s="147" t="s">
        <v>87</v>
      </c>
      <c r="E40" s="3" t="s">
        <v>119</v>
      </c>
      <c r="F40" s="146">
        <v>214.86</v>
      </c>
      <c r="G40" s="85"/>
      <c r="H40" s="76">
        <f t="shared" si="2"/>
        <v>0</v>
      </c>
    </row>
    <row r="41" spans="1:16" s="273" customFormat="1" ht="58.5" customHeight="1" x14ac:dyDescent="0.35">
      <c r="A41" s="11"/>
      <c r="B41" s="71">
        <v>8</v>
      </c>
      <c r="C41" s="62" t="s">
        <v>88</v>
      </c>
      <c r="D41" s="147" t="s">
        <v>89</v>
      </c>
      <c r="E41" s="3" t="s">
        <v>126</v>
      </c>
      <c r="F41" s="146">
        <v>716.2</v>
      </c>
      <c r="G41" s="85"/>
      <c r="H41" s="76">
        <f t="shared" si="2"/>
        <v>0</v>
      </c>
    </row>
    <row r="42" spans="1:16" ht="49.5" customHeight="1" x14ac:dyDescent="0.35">
      <c r="B42" s="71">
        <v>9</v>
      </c>
      <c r="C42" s="62" t="s">
        <v>90</v>
      </c>
      <c r="D42" s="147" t="s">
        <v>277</v>
      </c>
      <c r="E42" s="145" t="s">
        <v>119</v>
      </c>
      <c r="F42" s="146">
        <v>75</v>
      </c>
      <c r="G42" s="148"/>
      <c r="H42" s="76">
        <f t="shared" si="2"/>
        <v>0</v>
      </c>
    </row>
    <row r="43" spans="1:16" s="273" customFormat="1" ht="266.25" customHeight="1" thickBot="1" x14ac:dyDescent="0.5">
      <c r="A43" s="11"/>
      <c r="B43" s="126">
        <v>10</v>
      </c>
      <c r="C43" s="119" t="s">
        <v>91</v>
      </c>
      <c r="D43" s="176" t="s">
        <v>276</v>
      </c>
      <c r="E43" s="177" t="s">
        <v>119</v>
      </c>
      <c r="F43" s="178">
        <v>150</v>
      </c>
      <c r="G43" s="284"/>
      <c r="H43" s="89">
        <f t="shared" si="2"/>
        <v>0</v>
      </c>
      <c r="I43" s="276"/>
      <c r="J43" s="276"/>
      <c r="K43" s="276"/>
      <c r="L43" s="276"/>
      <c r="M43" s="276"/>
      <c r="N43" s="276"/>
      <c r="O43" s="275"/>
      <c r="P43" s="275"/>
    </row>
    <row r="44" spans="1:16" ht="18.75" thickBot="1" x14ac:dyDescent="0.4">
      <c r="B44" s="132"/>
      <c r="C44" s="179"/>
      <c r="D44" s="357" t="s">
        <v>60</v>
      </c>
      <c r="E44" s="358"/>
      <c r="F44" s="358"/>
      <c r="G44" s="358"/>
      <c r="H44" s="69">
        <f>SUM(H34:H43)</f>
        <v>0</v>
      </c>
    </row>
    <row r="45" spans="1:16" ht="18" customHeight="1" x14ac:dyDescent="0.35">
      <c r="B45" s="130"/>
      <c r="C45" s="160"/>
      <c r="D45" s="362" t="s">
        <v>25</v>
      </c>
      <c r="E45" s="362"/>
      <c r="F45" s="362"/>
      <c r="G45" s="362"/>
      <c r="H45" s="363"/>
    </row>
    <row r="46" spans="1:16" ht="106.5" customHeight="1" x14ac:dyDescent="0.35">
      <c r="B46" s="71">
        <v>11</v>
      </c>
      <c r="C46" s="150" t="s">
        <v>7</v>
      </c>
      <c r="D46" s="147" t="s">
        <v>92</v>
      </c>
      <c r="E46" s="145" t="s">
        <v>119</v>
      </c>
      <c r="F46" s="68">
        <v>48.38</v>
      </c>
      <c r="G46" s="148"/>
      <c r="H46" s="151">
        <f>F46*G46</f>
        <v>0</v>
      </c>
    </row>
    <row r="47" spans="1:16" ht="69" customHeight="1" thickBot="1" x14ac:dyDescent="0.4">
      <c r="B47" s="126">
        <v>12</v>
      </c>
      <c r="C47" s="180" t="s">
        <v>8</v>
      </c>
      <c r="D47" s="176" t="s">
        <v>93</v>
      </c>
      <c r="E47" s="181" t="s">
        <v>119</v>
      </c>
      <c r="F47" s="178">
        <v>214.86</v>
      </c>
      <c r="G47" s="136"/>
      <c r="H47" s="182">
        <f>F47*G47</f>
        <v>0</v>
      </c>
    </row>
    <row r="48" spans="1:16" ht="18.75" thickBot="1" x14ac:dyDescent="0.4">
      <c r="B48" s="132"/>
      <c r="C48" s="179"/>
      <c r="D48" s="357" t="s">
        <v>61</v>
      </c>
      <c r="E48" s="358"/>
      <c r="F48" s="358"/>
      <c r="G48" s="358"/>
      <c r="H48" s="69">
        <f>SUM(H46:H47)</f>
        <v>0</v>
      </c>
    </row>
    <row r="49" spans="1:8" x14ac:dyDescent="0.35">
      <c r="B49" s="130"/>
      <c r="C49" s="183"/>
      <c r="D49" s="364" t="s">
        <v>17</v>
      </c>
      <c r="E49" s="364"/>
      <c r="F49" s="364"/>
      <c r="G49" s="364"/>
      <c r="H49" s="365"/>
    </row>
    <row r="50" spans="1:8" ht="111" customHeight="1" x14ac:dyDescent="0.35">
      <c r="B50" s="71">
        <v>13</v>
      </c>
      <c r="C50" s="150" t="s">
        <v>10</v>
      </c>
      <c r="D50" s="147" t="s">
        <v>94</v>
      </c>
      <c r="E50" s="145" t="s">
        <v>95</v>
      </c>
      <c r="F50" s="68">
        <v>2</v>
      </c>
      <c r="G50" s="85"/>
      <c r="H50" s="76">
        <f>F50*G50</f>
        <v>0</v>
      </c>
    </row>
    <row r="51" spans="1:8" ht="49.5" customHeight="1" x14ac:dyDescent="0.35">
      <c r="B51" s="71">
        <v>14</v>
      </c>
      <c r="C51" s="150" t="s">
        <v>11</v>
      </c>
      <c r="D51" s="147" t="s">
        <v>96</v>
      </c>
      <c r="E51" s="145" t="s">
        <v>119</v>
      </c>
      <c r="F51" s="68">
        <v>2.6</v>
      </c>
      <c r="G51" s="148"/>
      <c r="H51" s="76">
        <f t="shared" ref="H51:H54" si="3">F51*G51</f>
        <v>0</v>
      </c>
    </row>
    <row r="52" spans="1:8" ht="69.75" customHeight="1" x14ac:dyDescent="0.35">
      <c r="B52" s="71">
        <v>15</v>
      </c>
      <c r="C52" s="150" t="s">
        <v>12</v>
      </c>
      <c r="D52" s="147" t="s">
        <v>97</v>
      </c>
      <c r="E52" s="145" t="s">
        <v>119</v>
      </c>
      <c r="F52" s="68">
        <v>4.8</v>
      </c>
      <c r="G52" s="148"/>
      <c r="H52" s="76">
        <f t="shared" si="3"/>
        <v>0</v>
      </c>
    </row>
    <row r="53" spans="1:8" ht="91.5" customHeight="1" x14ac:dyDescent="0.35">
      <c r="B53" s="71">
        <v>16</v>
      </c>
      <c r="C53" s="150" t="s">
        <v>13</v>
      </c>
      <c r="D53" s="147" t="s">
        <v>98</v>
      </c>
      <c r="E53" s="145" t="s">
        <v>95</v>
      </c>
      <c r="F53" s="68">
        <v>1</v>
      </c>
      <c r="G53" s="148"/>
      <c r="H53" s="76">
        <f t="shared" si="3"/>
        <v>0</v>
      </c>
    </row>
    <row r="54" spans="1:8" ht="71.25" customHeight="1" thickBot="1" x14ac:dyDescent="0.4">
      <c r="B54" s="126">
        <v>17</v>
      </c>
      <c r="C54" s="180" t="s">
        <v>14</v>
      </c>
      <c r="D54" s="184" t="s">
        <v>99</v>
      </c>
      <c r="E54" s="177" t="s">
        <v>95</v>
      </c>
      <c r="F54" s="185">
        <v>2</v>
      </c>
      <c r="G54" s="136"/>
      <c r="H54" s="89">
        <f t="shared" si="3"/>
        <v>0</v>
      </c>
    </row>
    <row r="55" spans="1:8" ht="18.75" thickBot="1" x14ac:dyDescent="0.4">
      <c r="B55" s="132"/>
      <c r="C55" s="179"/>
      <c r="D55" s="357" t="s">
        <v>175</v>
      </c>
      <c r="E55" s="358"/>
      <c r="F55" s="358"/>
      <c r="G55" s="358"/>
      <c r="H55" s="69">
        <f>SUM(H50:H54)</f>
        <v>0</v>
      </c>
    </row>
    <row r="56" spans="1:8" x14ac:dyDescent="0.35">
      <c r="B56" s="130"/>
      <c r="C56" s="183"/>
      <c r="D56" s="366" t="s">
        <v>164</v>
      </c>
      <c r="E56" s="366"/>
      <c r="F56" s="366"/>
      <c r="G56" s="366"/>
      <c r="H56" s="367"/>
    </row>
    <row r="57" spans="1:8" ht="90" customHeight="1" x14ac:dyDescent="0.35">
      <c r="B57" s="71">
        <v>18</v>
      </c>
      <c r="C57" s="152" t="s">
        <v>62</v>
      </c>
      <c r="D57" s="147" t="s">
        <v>100</v>
      </c>
      <c r="E57" s="145" t="s">
        <v>126</v>
      </c>
      <c r="F57" s="68">
        <v>241.88</v>
      </c>
      <c r="G57" s="148"/>
      <c r="H57" s="76">
        <f>F57*G57</f>
        <v>0</v>
      </c>
    </row>
    <row r="58" spans="1:8" ht="75.75" customHeight="1" x14ac:dyDescent="0.35">
      <c r="B58" s="71">
        <v>19</v>
      </c>
      <c r="C58" s="152" t="s">
        <v>63</v>
      </c>
      <c r="D58" s="147" t="s">
        <v>101</v>
      </c>
      <c r="E58" s="3" t="s">
        <v>126</v>
      </c>
      <c r="F58" s="68">
        <v>2015.69</v>
      </c>
      <c r="G58" s="85"/>
      <c r="H58" s="76">
        <f t="shared" ref="H58:H63" si="4">F58*G58</f>
        <v>0</v>
      </c>
    </row>
    <row r="59" spans="1:8" s="273" customFormat="1" ht="74.25" customHeight="1" x14ac:dyDescent="0.35">
      <c r="A59" s="11"/>
      <c r="B59" s="71">
        <v>20</v>
      </c>
      <c r="C59" s="152" t="s">
        <v>65</v>
      </c>
      <c r="D59" s="147" t="s">
        <v>102</v>
      </c>
      <c r="E59" s="3" t="s">
        <v>126</v>
      </c>
      <c r="F59" s="68">
        <v>2015.69</v>
      </c>
      <c r="G59" s="85"/>
      <c r="H59" s="76">
        <f t="shared" si="4"/>
        <v>0</v>
      </c>
    </row>
    <row r="60" spans="1:8" s="273" customFormat="1" ht="91.5" customHeight="1" x14ac:dyDescent="0.35">
      <c r="A60" s="11"/>
      <c r="B60" s="71">
        <v>21</v>
      </c>
      <c r="C60" s="152" t="s">
        <v>67</v>
      </c>
      <c r="D60" s="285" t="s">
        <v>103</v>
      </c>
      <c r="E60" s="3" t="s">
        <v>195</v>
      </c>
      <c r="F60" s="68">
        <v>716.2</v>
      </c>
      <c r="G60" s="85"/>
      <c r="H60" s="76">
        <f t="shared" si="4"/>
        <v>0</v>
      </c>
    </row>
    <row r="61" spans="1:8" s="273" customFormat="1" ht="74.25" customHeight="1" x14ac:dyDescent="0.35">
      <c r="A61" s="11"/>
      <c r="B61" s="71">
        <v>22</v>
      </c>
      <c r="C61" s="152" t="s">
        <v>69</v>
      </c>
      <c r="D61" s="285" t="s">
        <v>104</v>
      </c>
      <c r="E61" s="3" t="s">
        <v>195</v>
      </c>
      <c r="F61" s="68">
        <v>716.2</v>
      </c>
      <c r="G61" s="85"/>
      <c r="H61" s="76">
        <f t="shared" si="4"/>
        <v>0</v>
      </c>
    </row>
    <row r="62" spans="1:8" s="273" customFormat="1" ht="54.75" customHeight="1" x14ac:dyDescent="0.35">
      <c r="A62" s="11"/>
      <c r="B62" s="71">
        <v>23</v>
      </c>
      <c r="C62" s="152" t="s">
        <v>71</v>
      </c>
      <c r="D62" s="286" t="s">
        <v>105</v>
      </c>
      <c r="E62" s="3" t="s">
        <v>126</v>
      </c>
      <c r="F62" s="68">
        <v>716.2</v>
      </c>
      <c r="G62" s="85"/>
      <c r="H62" s="76">
        <f t="shared" si="4"/>
        <v>0</v>
      </c>
    </row>
    <row r="63" spans="1:8" s="273" customFormat="1" ht="131.25" customHeight="1" thickBot="1" x14ac:dyDescent="0.4">
      <c r="A63" s="11"/>
      <c r="B63" s="126">
        <v>24</v>
      </c>
      <c r="C63" s="186" t="s">
        <v>73</v>
      </c>
      <c r="D63" s="176" t="s">
        <v>106</v>
      </c>
      <c r="E63" s="181" t="s">
        <v>126</v>
      </c>
      <c r="F63" s="185">
        <v>716.2</v>
      </c>
      <c r="G63" s="136"/>
      <c r="H63" s="89">
        <f t="shared" si="4"/>
        <v>0</v>
      </c>
    </row>
    <row r="64" spans="1:8" ht="18.75" thickBot="1" x14ac:dyDescent="0.4">
      <c r="B64" s="132"/>
      <c r="C64" s="179"/>
      <c r="D64" s="357" t="s">
        <v>76</v>
      </c>
      <c r="E64" s="358"/>
      <c r="F64" s="358"/>
      <c r="G64" s="358"/>
      <c r="H64" s="69">
        <f>SUM(H57:H63)</f>
        <v>0</v>
      </c>
    </row>
    <row r="65" spans="2:10" x14ac:dyDescent="0.35">
      <c r="B65" s="130"/>
      <c r="C65" s="160"/>
      <c r="D65" s="362" t="s">
        <v>18</v>
      </c>
      <c r="E65" s="362"/>
      <c r="F65" s="362"/>
      <c r="G65" s="362"/>
      <c r="H65" s="363"/>
    </row>
    <row r="66" spans="2:10" ht="48.75" customHeight="1" x14ac:dyDescent="0.35">
      <c r="B66" s="153">
        <v>25</v>
      </c>
      <c r="C66" s="154" t="s">
        <v>19</v>
      </c>
      <c r="D66" s="155" t="s">
        <v>107</v>
      </c>
      <c r="E66" s="3" t="s">
        <v>126</v>
      </c>
      <c r="F66" s="146">
        <v>72.75</v>
      </c>
      <c r="G66" s="85"/>
      <c r="H66" s="76">
        <f>F66*G66</f>
        <v>0</v>
      </c>
    </row>
    <row r="67" spans="2:10" ht="47.25" customHeight="1" x14ac:dyDescent="0.35">
      <c r="B67" s="156">
        <v>26</v>
      </c>
      <c r="C67" s="154" t="s">
        <v>20</v>
      </c>
      <c r="D67" s="63" t="s">
        <v>108</v>
      </c>
      <c r="E67" s="3" t="s">
        <v>126</v>
      </c>
      <c r="F67" s="146">
        <v>48</v>
      </c>
      <c r="G67" s="85"/>
      <c r="H67" s="76">
        <f t="shared" ref="H67:H72" si="5">F67*G67</f>
        <v>0</v>
      </c>
    </row>
    <row r="68" spans="2:10" ht="49.5" customHeight="1" x14ac:dyDescent="0.35">
      <c r="B68" s="153">
        <v>27</v>
      </c>
      <c r="C68" s="154" t="s">
        <v>21</v>
      </c>
      <c r="D68" s="278" t="s">
        <v>109</v>
      </c>
      <c r="E68" s="3" t="s">
        <v>126</v>
      </c>
      <c r="F68" s="146">
        <v>21.6</v>
      </c>
      <c r="G68" s="85"/>
      <c r="H68" s="76">
        <f t="shared" si="5"/>
        <v>0</v>
      </c>
      <c r="I68" s="11" t="s">
        <v>110</v>
      </c>
    </row>
    <row r="69" spans="2:10" ht="49.5" customHeight="1" x14ac:dyDescent="0.35">
      <c r="B69" s="156">
        <v>28</v>
      </c>
      <c r="C69" s="154" t="s">
        <v>22</v>
      </c>
      <c r="D69" s="278" t="s">
        <v>111</v>
      </c>
      <c r="E69" s="3" t="s">
        <v>126</v>
      </c>
      <c r="F69" s="146">
        <v>13.2</v>
      </c>
      <c r="G69" s="85"/>
      <c r="H69" s="76">
        <f t="shared" si="5"/>
        <v>0</v>
      </c>
    </row>
    <row r="70" spans="2:10" ht="51" customHeight="1" x14ac:dyDescent="0.35">
      <c r="B70" s="153">
        <v>29</v>
      </c>
      <c r="C70" s="154" t="s">
        <v>23</v>
      </c>
      <c r="D70" s="278" t="s">
        <v>112</v>
      </c>
      <c r="E70" s="3" t="s">
        <v>95</v>
      </c>
      <c r="F70" s="146">
        <v>8</v>
      </c>
      <c r="G70" s="85"/>
      <c r="H70" s="76">
        <f t="shared" si="5"/>
        <v>0</v>
      </c>
    </row>
    <row r="71" spans="2:10" ht="69.75" customHeight="1" x14ac:dyDescent="0.35">
      <c r="B71" s="156">
        <v>30</v>
      </c>
      <c r="C71" s="154" t="s">
        <v>24</v>
      </c>
      <c r="D71" s="278" t="s">
        <v>113</v>
      </c>
      <c r="E71" s="3" t="s">
        <v>95</v>
      </c>
      <c r="F71" s="146">
        <v>1</v>
      </c>
      <c r="G71" s="85"/>
      <c r="H71" s="76">
        <f t="shared" si="5"/>
        <v>0</v>
      </c>
    </row>
    <row r="72" spans="2:10" ht="51.75" customHeight="1" thickBot="1" x14ac:dyDescent="0.4">
      <c r="B72" s="187">
        <v>31</v>
      </c>
      <c r="C72" s="188" t="s">
        <v>114</v>
      </c>
      <c r="D72" s="189" t="s">
        <v>115</v>
      </c>
      <c r="E72" s="181" t="s">
        <v>95</v>
      </c>
      <c r="F72" s="178">
        <v>9</v>
      </c>
      <c r="G72" s="136"/>
      <c r="H72" s="89">
        <f t="shared" si="5"/>
        <v>0</v>
      </c>
    </row>
    <row r="73" spans="2:10" ht="18.75" thickBot="1" x14ac:dyDescent="0.4">
      <c r="B73" s="132"/>
      <c r="C73" s="179"/>
      <c r="D73" s="357" t="s">
        <v>77</v>
      </c>
      <c r="E73" s="358"/>
      <c r="F73" s="358"/>
      <c r="G73" s="358"/>
      <c r="H73" s="69">
        <f>SUM(H66:H72)</f>
        <v>0</v>
      </c>
    </row>
    <row r="74" spans="2:10" s="93" customFormat="1" x14ac:dyDescent="0.35">
      <c r="B74" s="157"/>
      <c r="C74" s="158"/>
      <c r="D74" s="353" t="s">
        <v>41</v>
      </c>
      <c r="E74" s="353"/>
      <c r="F74" s="353"/>
      <c r="G74" s="343"/>
      <c r="H74" s="190"/>
      <c r="I74" s="11"/>
      <c r="J74" s="11"/>
    </row>
    <row r="75" spans="2:10" s="93" customFormat="1" x14ac:dyDescent="0.35">
      <c r="B75" s="159"/>
      <c r="C75" s="160"/>
      <c r="D75" s="297" t="s">
        <v>248</v>
      </c>
      <c r="E75" s="356"/>
      <c r="F75" s="356"/>
      <c r="G75" s="356"/>
      <c r="H75" s="191">
        <f>H32</f>
        <v>0</v>
      </c>
      <c r="I75" s="11"/>
      <c r="J75" s="11"/>
    </row>
    <row r="76" spans="2:10" s="93" customFormat="1" x14ac:dyDescent="0.35">
      <c r="B76" s="161"/>
      <c r="C76" s="149"/>
      <c r="D76" s="297" t="s">
        <v>15</v>
      </c>
      <c r="E76" s="356"/>
      <c r="F76" s="356"/>
      <c r="G76" s="356"/>
      <c r="H76" s="192">
        <f>H44</f>
        <v>0</v>
      </c>
      <c r="I76" s="11"/>
      <c r="J76" s="11"/>
    </row>
    <row r="77" spans="2:10" s="93" customFormat="1" x14ac:dyDescent="0.35">
      <c r="B77" s="162"/>
      <c r="C77" s="163"/>
      <c r="D77" s="297" t="s">
        <v>33</v>
      </c>
      <c r="E77" s="356"/>
      <c r="F77" s="356"/>
      <c r="G77" s="356"/>
      <c r="H77" s="192">
        <f>H48</f>
        <v>0</v>
      </c>
      <c r="I77" s="11"/>
      <c r="J77" s="11"/>
    </row>
    <row r="78" spans="2:10" s="93" customFormat="1" x14ac:dyDescent="0.35">
      <c r="B78" s="162"/>
      <c r="C78" s="163"/>
      <c r="D78" s="297" t="s">
        <v>34</v>
      </c>
      <c r="E78" s="356"/>
      <c r="F78" s="356"/>
      <c r="G78" s="356"/>
      <c r="H78" s="192">
        <f>H55</f>
        <v>0</v>
      </c>
      <c r="I78" s="11"/>
      <c r="J78" s="11"/>
    </row>
    <row r="79" spans="2:10" s="93" customFormat="1" x14ac:dyDescent="0.35">
      <c r="B79" s="164"/>
      <c r="C79" s="165"/>
      <c r="D79" s="354" t="s">
        <v>35</v>
      </c>
      <c r="E79" s="354"/>
      <c r="F79" s="354"/>
      <c r="G79" s="297"/>
      <c r="H79" s="192">
        <f>H64</f>
        <v>0</v>
      </c>
      <c r="I79" s="11"/>
      <c r="J79" s="11"/>
    </row>
    <row r="80" spans="2:10" s="93" customFormat="1" ht="18.75" thickBot="1" x14ac:dyDescent="0.4">
      <c r="B80" s="166"/>
      <c r="C80" s="98"/>
      <c r="D80" s="355" t="s">
        <v>36</v>
      </c>
      <c r="E80" s="355"/>
      <c r="F80" s="355"/>
      <c r="G80" s="324"/>
      <c r="H80" s="193">
        <f>H73</f>
        <v>0</v>
      </c>
      <c r="I80" s="11"/>
      <c r="J80" s="11"/>
    </row>
    <row r="81" spans="2:10" ht="38.25" customHeight="1" thickBot="1" x14ac:dyDescent="0.4">
      <c r="B81" s="167"/>
      <c r="C81" s="100"/>
      <c r="D81" s="349" t="s">
        <v>176</v>
      </c>
      <c r="E81" s="327"/>
      <c r="F81" s="327" t="s">
        <v>16</v>
      </c>
      <c r="G81" s="327"/>
      <c r="H81" s="6">
        <f>SUM(H75:H80)</f>
        <v>0</v>
      </c>
    </row>
    <row r="82" spans="2:10" s="107" customFormat="1" ht="15" customHeight="1" thickBot="1" x14ac:dyDescent="0.4">
      <c r="B82" s="168"/>
      <c r="C82" s="101"/>
      <c r="D82" s="102"/>
      <c r="E82" s="103"/>
      <c r="F82" s="169"/>
      <c r="G82" s="170"/>
      <c r="H82" s="7"/>
    </row>
    <row r="83" spans="2:10" s="93" customFormat="1" ht="18.75" thickBot="1" x14ac:dyDescent="0.4">
      <c r="B83" s="328" t="s">
        <v>43</v>
      </c>
      <c r="C83" s="329"/>
      <c r="D83" s="329"/>
      <c r="E83" s="329"/>
      <c r="F83" s="329"/>
      <c r="G83" s="329"/>
      <c r="H83" s="330"/>
      <c r="I83" s="11"/>
      <c r="J83" s="11"/>
    </row>
    <row r="84" spans="2:10" ht="18.75" thickBot="1" x14ac:dyDescent="0.4">
      <c r="B84" s="350">
        <v>1</v>
      </c>
      <c r="C84" s="351"/>
      <c r="D84" s="332" t="s">
        <v>42</v>
      </c>
      <c r="E84" s="333"/>
      <c r="F84" s="333" t="s">
        <v>16</v>
      </c>
      <c r="G84" s="333"/>
      <c r="H84" s="6">
        <f>H81</f>
        <v>0</v>
      </c>
    </row>
    <row r="85" spans="2:10" ht="18.75" thickBot="1" x14ac:dyDescent="0.4">
      <c r="B85" s="350"/>
      <c r="C85" s="352"/>
      <c r="D85" s="322" t="s">
        <v>177</v>
      </c>
      <c r="E85" s="323"/>
      <c r="F85" s="323"/>
      <c r="G85" s="323"/>
      <c r="H85" s="8">
        <f>H84</f>
        <v>0</v>
      </c>
    </row>
    <row r="88" spans="2:10" x14ac:dyDescent="0.35">
      <c r="D88" s="13" t="s">
        <v>167</v>
      </c>
      <c r="E88" s="16"/>
      <c r="F88" s="173"/>
      <c r="G88" s="174"/>
      <c r="H88" s="175"/>
    </row>
    <row r="89" spans="2:10" x14ac:dyDescent="0.35">
      <c r="D89" s="13" t="s">
        <v>168</v>
      </c>
      <c r="E89" s="16"/>
      <c r="F89" s="173"/>
      <c r="G89" s="174"/>
      <c r="H89" s="175"/>
    </row>
    <row r="90" spans="2:10" x14ac:dyDescent="0.35">
      <c r="D90" s="13" t="s">
        <v>169</v>
      </c>
      <c r="E90" s="16"/>
      <c r="F90" s="173"/>
      <c r="G90" s="174"/>
      <c r="H90" s="175"/>
    </row>
  </sheetData>
  <sheetProtection algorithmName="SHA-512" hashValue="mFyS6D/Fv7v7zcBFkO1E32he5FNoq9aB9auujdvpnMmfDZeefn7Ydpd5E3OmiVgbxMtd8XY24uRfKgJy9yXMyQ==" saltValue="LGGVHZPJTYmGPAqjOaUeoQ==" spinCount="100000" sheet="1" objects="1" scenarios="1"/>
  <mergeCells count="43">
    <mergeCell ref="B1:H1"/>
    <mergeCell ref="B2:H2"/>
    <mergeCell ref="D4:H4"/>
    <mergeCell ref="D5:H5"/>
    <mergeCell ref="D44:G44"/>
    <mergeCell ref="D6:H6"/>
    <mergeCell ref="D7:H7"/>
    <mergeCell ref="D8:H8"/>
    <mergeCell ref="D9:H9"/>
    <mergeCell ref="D10:H10"/>
    <mergeCell ref="D15:H15"/>
    <mergeCell ref="D16:H16"/>
    <mergeCell ref="D17:H17"/>
    <mergeCell ref="D11:H11"/>
    <mergeCell ref="D12:H12"/>
    <mergeCell ref="D13:H13"/>
    <mergeCell ref="D48:G48"/>
    <mergeCell ref="D55:G55"/>
    <mergeCell ref="D64:G64"/>
    <mergeCell ref="D73:G73"/>
    <mergeCell ref="B3:H3"/>
    <mergeCell ref="D33:H33"/>
    <mergeCell ref="D45:H45"/>
    <mergeCell ref="D49:H49"/>
    <mergeCell ref="D56:H56"/>
    <mergeCell ref="D65:H65"/>
    <mergeCell ref="D14:H14"/>
    <mergeCell ref="D18:H18"/>
    <mergeCell ref="D19:H19"/>
    <mergeCell ref="B32:G32"/>
    <mergeCell ref="D74:G74"/>
    <mergeCell ref="D79:G79"/>
    <mergeCell ref="D80:G80"/>
    <mergeCell ref="D76:G76"/>
    <mergeCell ref="D77:G77"/>
    <mergeCell ref="D78:G78"/>
    <mergeCell ref="D75:G75"/>
    <mergeCell ref="D81:G81"/>
    <mergeCell ref="B83:H83"/>
    <mergeCell ref="B84:C84"/>
    <mergeCell ref="D84:G84"/>
    <mergeCell ref="B85:C85"/>
    <mergeCell ref="D85:G85"/>
  </mergeCells>
  <pageMargins left="0.7" right="0.7" top="0.75" bottom="0.75" header="0.3" footer="0.3"/>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103"/>
  <sheetViews>
    <sheetView view="pageBreakPreview" zoomScaleNormal="100" zoomScaleSheetLayoutView="100" workbookViewId="0">
      <selection activeCell="D5" sqref="D5:H5"/>
    </sheetView>
  </sheetViews>
  <sheetFormatPr defaultColWidth="11.42578125" defaultRowHeight="18" x14ac:dyDescent="0.35"/>
  <cols>
    <col min="1" max="1" width="6.5703125" style="11" customWidth="1"/>
    <col min="2" max="2" width="6" style="171" customWidth="1"/>
    <col min="3" max="3" width="6.28515625" style="108" customWidth="1"/>
    <col min="4" max="4" width="51" style="109" customWidth="1"/>
    <col min="5" max="5" width="11.42578125" style="110" customWidth="1"/>
    <col min="6" max="6" width="12.140625" style="169" customWidth="1"/>
    <col min="7" max="7" width="13" style="172" customWidth="1"/>
    <col min="8" max="8" width="23.140625" style="142" customWidth="1"/>
    <col min="9" max="16384" width="11.42578125" style="11"/>
  </cols>
  <sheetData>
    <row r="1" spans="2:8" ht="90" customHeight="1" thickBot="1" x14ac:dyDescent="0.4">
      <c r="B1" s="306" t="s">
        <v>268</v>
      </c>
      <c r="C1" s="307"/>
      <c r="D1" s="307"/>
      <c r="E1" s="307"/>
      <c r="F1" s="307"/>
      <c r="G1" s="307"/>
      <c r="H1" s="308"/>
    </row>
    <row r="2" spans="2:8" ht="35.1" customHeight="1" thickBot="1" x14ac:dyDescent="0.4">
      <c r="B2" s="309" t="s">
        <v>170</v>
      </c>
      <c r="C2" s="310"/>
      <c r="D2" s="310"/>
      <c r="E2" s="310"/>
      <c r="F2" s="310"/>
      <c r="G2" s="310"/>
      <c r="H2" s="311"/>
    </row>
    <row r="3" spans="2:8" ht="38.25" customHeight="1" x14ac:dyDescent="0.35">
      <c r="B3" s="334" t="s">
        <v>178</v>
      </c>
      <c r="C3" s="335"/>
      <c r="D3" s="335"/>
      <c r="E3" s="335"/>
      <c r="F3" s="335"/>
      <c r="G3" s="335"/>
      <c r="H3" s="336"/>
    </row>
    <row r="4" spans="2:8" ht="26.25" customHeight="1" x14ac:dyDescent="0.35">
      <c r="B4" s="22"/>
      <c r="C4" s="23"/>
      <c r="D4" s="312" t="s">
        <v>213</v>
      </c>
      <c r="E4" s="313"/>
      <c r="F4" s="313"/>
      <c r="G4" s="313"/>
      <c r="H4" s="314"/>
    </row>
    <row r="5" spans="2:8" ht="68.25" customHeight="1" x14ac:dyDescent="0.35">
      <c r="B5" s="24"/>
      <c r="C5" s="25" t="s">
        <v>214</v>
      </c>
      <c r="D5" s="315" t="s">
        <v>228</v>
      </c>
      <c r="E5" s="316"/>
      <c r="F5" s="316"/>
      <c r="G5" s="316"/>
      <c r="H5" s="317"/>
    </row>
    <row r="6" spans="2:8" ht="159.75" customHeight="1" x14ac:dyDescent="0.35">
      <c r="B6" s="24"/>
      <c r="C6" s="25" t="s">
        <v>215</v>
      </c>
      <c r="D6" s="315" t="s">
        <v>229</v>
      </c>
      <c r="E6" s="318"/>
      <c r="F6" s="318"/>
      <c r="G6" s="318"/>
      <c r="H6" s="319"/>
    </row>
    <row r="7" spans="2:8" ht="98.25" customHeight="1" x14ac:dyDescent="0.35">
      <c r="B7" s="26"/>
      <c r="C7" s="27" t="s">
        <v>216</v>
      </c>
      <c r="D7" s="299" t="s">
        <v>230</v>
      </c>
      <c r="E7" s="299"/>
      <c r="F7" s="299"/>
      <c r="G7" s="299"/>
      <c r="H7" s="300"/>
    </row>
    <row r="8" spans="2:8" s="31" customFormat="1" ht="76.5" customHeight="1" x14ac:dyDescent="0.35">
      <c r="B8" s="29"/>
      <c r="C8" s="30" t="s">
        <v>217</v>
      </c>
      <c r="D8" s="299" t="s">
        <v>269</v>
      </c>
      <c r="E8" s="299"/>
      <c r="F8" s="299"/>
      <c r="G8" s="299"/>
      <c r="H8" s="300"/>
    </row>
    <row r="9" spans="2:8" ht="151.5" customHeight="1" x14ac:dyDescent="0.35">
      <c r="B9" s="32"/>
      <c r="C9" s="27" t="s">
        <v>218</v>
      </c>
      <c r="D9" s="299" t="s">
        <v>270</v>
      </c>
      <c r="E9" s="299"/>
      <c r="F9" s="299"/>
      <c r="G9" s="299"/>
      <c r="H9" s="300"/>
    </row>
    <row r="10" spans="2:8" ht="112.5" customHeight="1" x14ac:dyDescent="0.35">
      <c r="B10" s="32"/>
      <c r="C10" s="27" t="s">
        <v>219</v>
      </c>
      <c r="D10" s="299" t="s">
        <v>271</v>
      </c>
      <c r="E10" s="299"/>
      <c r="F10" s="299"/>
      <c r="G10" s="299"/>
      <c r="H10" s="300"/>
    </row>
    <row r="11" spans="2:8" ht="55.5" customHeight="1" x14ac:dyDescent="0.35">
      <c r="B11" s="32"/>
      <c r="C11" s="27" t="s">
        <v>220</v>
      </c>
      <c r="D11" s="299" t="s">
        <v>231</v>
      </c>
      <c r="E11" s="299"/>
      <c r="F11" s="299"/>
      <c r="G11" s="299"/>
      <c r="H11" s="300"/>
    </row>
    <row r="12" spans="2:8" ht="133.5" customHeight="1" x14ac:dyDescent="0.35">
      <c r="B12" s="32"/>
      <c r="C12" s="27" t="s">
        <v>221</v>
      </c>
      <c r="D12" s="315" t="s">
        <v>272</v>
      </c>
      <c r="E12" s="318"/>
      <c r="F12" s="318"/>
      <c r="G12" s="318"/>
      <c r="H12" s="319"/>
    </row>
    <row r="13" spans="2:8" ht="93.75" customHeight="1" x14ac:dyDescent="0.35">
      <c r="B13" s="32"/>
      <c r="C13" s="33" t="s">
        <v>222</v>
      </c>
      <c r="D13" s="299" t="s">
        <v>273</v>
      </c>
      <c r="E13" s="299"/>
      <c r="F13" s="299"/>
      <c r="G13" s="299"/>
      <c r="H13" s="300"/>
    </row>
    <row r="14" spans="2:8" ht="63" customHeight="1" x14ac:dyDescent="0.35">
      <c r="B14" s="34"/>
      <c r="C14" s="27" t="s">
        <v>223</v>
      </c>
      <c r="D14" s="368" t="s">
        <v>249</v>
      </c>
      <c r="E14" s="369"/>
      <c r="F14" s="369"/>
      <c r="G14" s="369"/>
      <c r="H14" s="370"/>
    </row>
    <row r="15" spans="2:8" ht="200.25" customHeight="1" x14ac:dyDescent="0.35">
      <c r="B15" s="32"/>
      <c r="C15" s="27" t="s">
        <v>224</v>
      </c>
      <c r="D15" s="299" t="s">
        <v>233</v>
      </c>
      <c r="E15" s="299"/>
      <c r="F15" s="299"/>
      <c r="G15" s="299"/>
      <c r="H15" s="300"/>
    </row>
    <row r="16" spans="2:8" ht="160.5" customHeight="1" x14ac:dyDescent="0.35">
      <c r="B16" s="32"/>
      <c r="C16" s="27" t="s">
        <v>225</v>
      </c>
      <c r="D16" s="315" t="s">
        <v>234</v>
      </c>
      <c r="E16" s="318"/>
      <c r="F16" s="318"/>
      <c r="G16" s="318"/>
      <c r="H16" s="319"/>
    </row>
    <row r="17" spans="2:8" ht="111" customHeight="1" x14ac:dyDescent="0.35">
      <c r="B17" s="32"/>
      <c r="C17" s="27" t="s">
        <v>226</v>
      </c>
      <c r="D17" s="315" t="s">
        <v>235</v>
      </c>
      <c r="E17" s="318"/>
      <c r="F17" s="318"/>
      <c r="G17" s="318"/>
      <c r="H17" s="319"/>
    </row>
    <row r="18" spans="2:8" s="31" customFormat="1" ht="75" customHeight="1" x14ac:dyDescent="0.35">
      <c r="B18" s="35"/>
      <c r="C18" s="36" t="s">
        <v>236</v>
      </c>
      <c r="D18" s="315" t="s">
        <v>274</v>
      </c>
      <c r="E18" s="318"/>
      <c r="F18" s="318"/>
      <c r="G18" s="318"/>
      <c r="H18" s="319"/>
    </row>
    <row r="19" spans="2:8" ht="78" customHeight="1" thickBot="1" x14ac:dyDescent="0.4">
      <c r="B19" s="194"/>
      <c r="C19" s="38" t="s">
        <v>237</v>
      </c>
      <c r="D19" s="347" t="s">
        <v>238</v>
      </c>
      <c r="E19" s="347"/>
      <c r="F19" s="347"/>
      <c r="G19" s="347"/>
      <c r="H19" s="348"/>
    </row>
    <row r="20" spans="2:8" ht="22.5" customHeight="1" thickBot="1" x14ac:dyDescent="0.4">
      <c r="B20" s="39"/>
      <c r="C20" s="40"/>
      <c r="D20" s="41"/>
      <c r="E20" s="28"/>
      <c r="F20" s="28"/>
      <c r="G20" s="42"/>
      <c r="H20" s="43"/>
    </row>
    <row r="21" spans="2:8" ht="65.25" customHeight="1" x14ac:dyDescent="0.35">
      <c r="B21" s="44" t="s">
        <v>0</v>
      </c>
      <c r="C21" s="45" t="s">
        <v>1</v>
      </c>
      <c r="D21" s="195" t="s">
        <v>2</v>
      </c>
      <c r="E21" s="45" t="s">
        <v>172</v>
      </c>
      <c r="F21" s="48" t="s">
        <v>173</v>
      </c>
      <c r="G21" s="49" t="s">
        <v>3</v>
      </c>
      <c r="H21" s="50" t="s">
        <v>174</v>
      </c>
    </row>
    <row r="22" spans="2:8" ht="26.25" customHeight="1" x14ac:dyDescent="0.35">
      <c r="B22" s="22">
        <v>1</v>
      </c>
      <c r="C22" s="23">
        <v>2</v>
      </c>
      <c r="D22" s="51">
        <v>3</v>
      </c>
      <c r="E22" s="23">
        <v>4</v>
      </c>
      <c r="F22" s="52">
        <v>5</v>
      </c>
      <c r="G22" s="53">
        <v>6</v>
      </c>
      <c r="H22" s="292">
        <v>7</v>
      </c>
    </row>
    <row r="23" spans="2:8" ht="21" customHeight="1" x14ac:dyDescent="0.35">
      <c r="B23" s="55"/>
      <c r="C23" s="56"/>
      <c r="D23" s="279" t="s">
        <v>239</v>
      </c>
      <c r="E23" s="57"/>
      <c r="F23" s="58"/>
      <c r="G23" s="59"/>
      <c r="H23" s="60"/>
    </row>
    <row r="24" spans="2:8" ht="42" customHeight="1" x14ac:dyDescent="0.35">
      <c r="B24" s="61"/>
      <c r="C24" s="62">
        <v>0.1</v>
      </c>
      <c r="D24" s="63" t="s">
        <v>240</v>
      </c>
      <c r="E24" s="64" t="s">
        <v>247</v>
      </c>
      <c r="F24" s="68">
        <v>1</v>
      </c>
      <c r="G24" s="66"/>
      <c r="H24" s="67">
        <f>F24*G24</f>
        <v>0</v>
      </c>
    </row>
    <row r="25" spans="2:8" ht="41.45" customHeight="1" x14ac:dyDescent="0.35">
      <c r="B25" s="61"/>
      <c r="C25" s="62">
        <v>0.2</v>
      </c>
      <c r="D25" s="63" t="s">
        <v>241</v>
      </c>
      <c r="E25" s="64" t="s">
        <v>247</v>
      </c>
      <c r="F25" s="68">
        <v>1</v>
      </c>
      <c r="G25" s="66"/>
      <c r="H25" s="67">
        <f t="shared" ref="H25:H30" si="0">F25*G25</f>
        <v>0</v>
      </c>
    </row>
    <row r="26" spans="2:8" ht="48" customHeight="1" x14ac:dyDescent="0.35">
      <c r="B26" s="61"/>
      <c r="C26" s="62">
        <v>0.3</v>
      </c>
      <c r="D26" s="63" t="s">
        <v>242</v>
      </c>
      <c r="E26" s="64" t="s">
        <v>247</v>
      </c>
      <c r="F26" s="68">
        <v>1</v>
      </c>
      <c r="G26" s="66"/>
      <c r="H26" s="67">
        <f t="shared" si="0"/>
        <v>0</v>
      </c>
    </row>
    <row r="27" spans="2:8" ht="41.45" customHeight="1" x14ac:dyDescent="0.35">
      <c r="B27" s="61"/>
      <c r="C27" s="62">
        <v>0.4</v>
      </c>
      <c r="D27" s="63" t="s">
        <v>243</v>
      </c>
      <c r="E27" s="64" t="s">
        <v>247</v>
      </c>
      <c r="F27" s="68">
        <v>1</v>
      </c>
      <c r="G27" s="66"/>
      <c r="H27" s="67">
        <f t="shared" si="0"/>
        <v>0</v>
      </c>
    </row>
    <row r="28" spans="2:8" ht="41.45" customHeight="1" x14ac:dyDescent="0.35">
      <c r="B28" s="61"/>
      <c r="C28" s="62">
        <v>0.5</v>
      </c>
      <c r="D28" s="63" t="s">
        <v>244</v>
      </c>
      <c r="E28" s="64" t="s">
        <v>247</v>
      </c>
      <c r="F28" s="68">
        <v>1</v>
      </c>
      <c r="G28" s="66"/>
      <c r="H28" s="67">
        <f t="shared" si="0"/>
        <v>0</v>
      </c>
    </row>
    <row r="29" spans="2:8" ht="52.5" customHeight="1" x14ac:dyDescent="0.35">
      <c r="B29" s="61"/>
      <c r="C29" s="62">
        <v>0.6</v>
      </c>
      <c r="D29" s="63" t="s">
        <v>245</v>
      </c>
      <c r="E29" s="64" t="s">
        <v>247</v>
      </c>
      <c r="F29" s="68">
        <v>1</v>
      </c>
      <c r="G29" s="66"/>
      <c r="H29" s="67">
        <f t="shared" si="0"/>
        <v>0</v>
      </c>
    </row>
    <row r="30" spans="2:8" ht="51.75" customHeight="1" thickBot="1" x14ac:dyDescent="0.4">
      <c r="B30" s="118"/>
      <c r="C30" s="119">
        <v>0.7</v>
      </c>
      <c r="D30" s="120" t="s">
        <v>253</v>
      </c>
      <c r="E30" s="121" t="s">
        <v>247</v>
      </c>
      <c r="F30" s="185">
        <v>1</v>
      </c>
      <c r="G30" s="123"/>
      <c r="H30" s="124">
        <f t="shared" si="0"/>
        <v>0</v>
      </c>
    </row>
    <row r="31" spans="2:8" ht="18.75" thickBot="1" x14ac:dyDescent="0.4">
      <c r="B31" s="294" t="s">
        <v>246</v>
      </c>
      <c r="C31" s="295"/>
      <c r="D31" s="295"/>
      <c r="E31" s="295"/>
      <c r="F31" s="295"/>
      <c r="G31" s="296"/>
      <c r="H31" s="69">
        <f>SUM(H24:H30)</f>
        <v>0</v>
      </c>
    </row>
    <row r="32" spans="2:8" x14ac:dyDescent="0.35">
      <c r="B32" s="130"/>
      <c r="C32" s="95"/>
      <c r="D32" s="337" t="s">
        <v>198</v>
      </c>
      <c r="E32" s="338"/>
      <c r="F32" s="338"/>
      <c r="G32" s="338"/>
      <c r="H32" s="339"/>
    </row>
    <row r="33" spans="2:8" s="31" customFormat="1" ht="49.5" customHeight="1" x14ac:dyDescent="0.35">
      <c r="B33" s="156">
        <v>1</v>
      </c>
      <c r="C33" s="72" t="s">
        <v>5</v>
      </c>
      <c r="D33" s="278" t="s">
        <v>116</v>
      </c>
      <c r="E33" s="3" t="s">
        <v>195</v>
      </c>
      <c r="F33" s="146">
        <v>3352.91</v>
      </c>
      <c r="G33" s="85"/>
      <c r="H33" s="76">
        <f>F33*G33</f>
        <v>0</v>
      </c>
    </row>
    <row r="34" spans="2:8" ht="67.5" customHeight="1" x14ac:dyDescent="0.35">
      <c r="B34" s="71">
        <v>2</v>
      </c>
      <c r="C34" s="72" t="s">
        <v>6</v>
      </c>
      <c r="D34" s="278" t="s">
        <v>179</v>
      </c>
      <c r="E34" s="3" t="s">
        <v>195</v>
      </c>
      <c r="F34" s="146">
        <v>76</v>
      </c>
      <c r="G34" s="85"/>
      <c r="H34" s="76">
        <f t="shared" ref="H34:H39" si="1">F34*G34</f>
        <v>0</v>
      </c>
    </row>
    <row r="35" spans="2:8" ht="87" customHeight="1" x14ac:dyDescent="0.35">
      <c r="B35" s="71">
        <v>3</v>
      </c>
      <c r="C35" s="72" t="s">
        <v>26</v>
      </c>
      <c r="D35" s="278" t="s">
        <v>117</v>
      </c>
      <c r="E35" s="3" t="s">
        <v>195</v>
      </c>
      <c r="F35" s="146">
        <v>76</v>
      </c>
      <c r="G35" s="85"/>
      <c r="H35" s="76">
        <f t="shared" si="1"/>
        <v>0</v>
      </c>
    </row>
    <row r="36" spans="2:8" ht="67.5" customHeight="1" x14ac:dyDescent="0.35">
      <c r="B36" s="71">
        <v>4</v>
      </c>
      <c r="C36" s="72" t="s">
        <v>27</v>
      </c>
      <c r="D36" s="278" t="s">
        <v>118</v>
      </c>
      <c r="E36" s="3" t="s">
        <v>119</v>
      </c>
      <c r="F36" s="146">
        <v>13.1</v>
      </c>
      <c r="G36" s="85"/>
      <c r="H36" s="76">
        <f t="shared" si="1"/>
        <v>0</v>
      </c>
    </row>
    <row r="37" spans="2:8" ht="36" customHeight="1" x14ac:dyDescent="0.35">
      <c r="B37" s="71">
        <v>5</v>
      </c>
      <c r="C37" s="72" t="s">
        <v>28</v>
      </c>
      <c r="D37" s="278" t="s">
        <v>120</v>
      </c>
      <c r="E37" s="3" t="s">
        <v>95</v>
      </c>
      <c r="F37" s="146">
        <v>4</v>
      </c>
      <c r="G37" s="85"/>
      <c r="H37" s="76">
        <f t="shared" si="1"/>
        <v>0</v>
      </c>
    </row>
    <row r="38" spans="2:8" ht="32.25" customHeight="1" x14ac:dyDescent="0.35">
      <c r="B38" s="71">
        <v>6</v>
      </c>
      <c r="C38" s="72" t="s">
        <v>58</v>
      </c>
      <c r="D38" s="278" t="s">
        <v>121</v>
      </c>
      <c r="E38" s="3" t="s">
        <v>95</v>
      </c>
      <c r="F38" s="146">
        <v>8</v>
      </c>
      <c r="G38" s="85"/>
      <c r="H38" s="76">
        <f t="shared" si="1"/>
        <v>0</v>
      </c>
    </row>
    <row r="39" spans="2:8" ht="52.5" customHeight="1" thickBot="1" x14ac:dyDescent="0.4">
      <c r="B39" s="126">
        <v>7</v>
      </c>
      <c r="C39" s="127" t="s">
        <v>86</v>
      </c>
      <c r="D39" s="189" t="s">
        <v>122</v>
      </c>
      <c r="E39" s="181" t="s">
        <v>119</v>
      </c>
      <c r="F39" s="178">
        <v>1</v>
      </c>
      <c r="G39" s="136"/>
      <c r="H39" s="89">
        <f t="shared" si="1"/>
        <v>0</v>
      </c>
    </row>
    <row r="40" spans="2:8" ht="18.75" thickBot="1" x14ac:dyDescent="0.4">
      <c r="B40" s="132"/>
      <c r="C40" s="179"/>
      <c r="D40" s="357" t="s">
        <v>60</v>
      </c>
      <c r="E40" s="295"/>
      <c r="F40" s="295"/>
      <c r="G40" s="296"/>
      <c r="H40" s="69">
        <f>SUM(H33:H39)</f>
        <v>0</v>
      </c>
    </row>
    <row r="41" spans="2:8" ht="18" customHeight="1" x14ac:dyDescent="0.35">
      <c r="B41" s="130"/>
      <c r="C41" s="95"/>
      <c r="D41" s="337" t="s">
        <v>25</v>
      </c>
      <c r="E41" s="338"/>
      <c r="F41" s="338"/>
      <c r="G41" s="338"/>
      <c r="H41" s="339"/>
    </row>
    <row r="42" spans="2:8" s="31" customFormat="1" ht="98.25" customHeight="1" x14ac:dyDescent="0.35">
      <c r="B42" s="156">
        <v>8</v>
      </c>
      <c r="C42" s="81" t="s">
        <v>7</v>
      </c>
      <c r="D42" s="63" t="s">
        <v>123</v>
      </c>
      <c r="E42" s="3" t="s">
        <v>119</v>
      </c>
      <c r="F42" s="146">
        <v>1745</v>
      </c>
      <c r="G42" s="148"/>
      <c r="H42" s="196">
        <f>F42*G42</f>
        <v>0</v>
      </c>
    </row>
    <row r="43" spans="2:8" ht="93" customHeight="1" x14ac:dyDescent="0.35">
      <c r="B43" s="71">
        <v>9</v>
      </c>
      <c r="C43" s="82" t="s">
        <v>8</v>
      </c>
      <c r="D43" s="63" t="s">
        <v>124</v>
      </c>
      <c r="E43" s="3" t="s">
        <v>119</v>
      </c>
      <c r="F43" s="146">
        <v>73</v>
      </c>
      <c r="G43" s="197"/>
      <c r="H43" s="196">
        <f t="shared" ref="H43:H46" si="2">F43*G43</f>
        <v>0</v>
      </c>
    </row>
    <row r="44" spans="2:8" ht="127.5" customHeight="1" x14ac:dyDescent="0.35">
      <c r="B44" s="156">
        <v>10</v>
      </c>
      <c r="C44" s="82" t="s">
        <v>9</v>
      </c>
      <c r="D44" s="63" t="s">
        <v>125</v>
      </c>
      <c r="E44" s="3" t="s">
        <v>126</v>
      </c>
      <c r="F44" s="146">
        <v>6607</v>
      </c>
      <c r="G44" s="197"/>
      <c r="H44" s="196">
        <f t="shared" si="2"/>
        <v>0</v>
      </c>
    </row>
    <row r="45" spans="2:8" ht="122.25" customHeight="1" x14ac:dyDescent="0.35">
      <c r="B45" s="71">
        <v>11</v>
      </c>
      <c r="C45" s="82" t="s">
        <v>29</v>
      </c>
      <c r="D45" s="278" t="s">
        <v>127</v>
      </c>
      <c r="E45" s="3" t="s">
        <v>119</v>
      </c>
      <c r="F45" s="146">
        <v>838</v>
      </c>
      <c r="G45" s="85"/>
      <c r="H45" s="196">
        <f t="shared" si="2"/>
        <v>0</v>
      </c>
    </row>
    <row r="46" spans="2:8" ht="119.25" customHeight="1" thickBot="1" x14ac:dyDescent="0.4">
      <c r="B46" s="204">
        <v>12</v>
      </c>
      <c r="C46" s="235" t="s">
        <v>30</v>
      </c>
      <c r="D46" s="189" t="s">
        <v>128</v>
      </c>
      <c r="E46" s="181" t="s">
        <v>119</v>
      </c>
      <c r="F46" s="178">
        <v>16</v>
      </c>
      <c r="G46" s="136"/>
      <c r="H46" s="236">
        <f t="shared" si="2"/>
        <v>0</v>
      </c>
    </row>
    <row r="47" spans="2:8" ht="18.75" thickBot="1" x14ac:dyDescent="0.4">
      <c r="B47" s="132"/>
      <c r="C47" s="133"/>
      <c r="D47" s="304" t="s">
        <v>61</v>
      </c>
      <c r="E47" s="390"/>
      <c r="F47" s="390"/>
      <c r="G47" s="391"/>
      <c r="H47" s="69">
        <f>SUM(H42:H46)</f>
        <v>0</v>
      </c>
    </row>
    <row r="48" spans="2:8" x14ac:dyDescent="0.35">
      <c r="B48" s="130"/>
      <c r="C48" s="131"/>
      <c r="D48" s="387" t="s">
        <v>17</v>
      </c>
      <c r="E48" s="388"/>
      <c r="F48" s="388"/>
      <c r="G48" s="388"/>
      <c r="H48" s="389"/>
    </row>
    <row r="49" spans="1:18" ht="54" customHeight="1" x14ac:dyDescent="0.35">
      <c r="B49" s="71">
        <v>13</v>
      </c>
      <c r="C49" s="82" t="s">
        <v>10</v>
      </c>
      <c r="D49" s="198" t="s">
        <v>129</v>
      </c>
      <c r="E49" s="3" t="s">
        <v>195</v>
      </c>
      <c r="F49" s="146">
        <v>35</v>
      </c>
      <c r="G49" s="85"/>
      <c r="H49" s="76">
        <f>F49*G49</f>
        <v>0</v>
      </c>
    </row>
    <row r="50" spans="1:18" ht="75.75" customHeight="1" x14ac:dyDescent="0.35">
      <c r="B50" s="71">
        <v>14</v>
      </c>
      <c r="C50" s="82" t="s">
        <v>11</v>
      </c>
      <c r="D50" s="198" t="s">
        <v>130</v>
      </c>
      <c r="E50" s="199" t="s">
        <v>119</v>
      </c>
      <c r="F50" s="146">
        <v>180</v>
      </c>
      <c r="G50" s="85"/>
      <c r="H50" s="76">
        <f t="shared" ref="H50:H53" si="3">F50*G50</f>
        <v>0</v>
      </c>
    </row>
    <row r="51" spans="1:18" ht="55.5" customHeight="1" x14ac:dyDescent="0.35">
      <c r="B51" s="71">
        <v>15</v>
      </c>
      <c r="C51" s="82" t="s">
        <v>12</v>
      </c>
      <c r="D51" s="198" t="s">
        <v>131</v>
      </c>
      <c r="E51" s="199" t="s">
        <v>119</v>
      </c>
      <c r="F51" s="146">
        <v>569</v>
      </c>
      <c r="G51" s="85"/>
      <c r="H51" s="76">
        <f t="shared" si="3"/>
        <v>0</v>
      </c>
    </row>
    <row r="52" spans="1:18" ht="73.5" customHeight="1" x14ac:dyDescent="0.35">
      <c r="B52" s="71">
        <v>16</v>
      </c>
      <c r="C52" s="82" t="s">
        <v>13</v>
      </c>
      <c r="D52" s="200" t="s">
        <v>132</v>
      </c>
      <c r="E52" s="3" t="s">
        <v>195</v>
      </c>
      <c r="F52" s="146">
        <v>1191</v>
      </c>
      <c r="G52" s="85"/>
      <c r="H52" s="76">
        <f t="shared" si="3"/>
        <v>0</v>
      </c>
    </row>
    <row r="53" spans="1:18" ht="53.25" customHeight="1" thickBot="1" x14ac:dyDescent="0.4">
      <c r="B53" s="126">
        <v>17</v>
      </c>
      <c r="C53" s="235" t="s">
        <v>14</v>
      </c>
      <c r="D53" s="237" t="s">
        <v>133</v>
      </c>
      <c r="E53" s="238" t="s">
        <v>119</v>
      </c>
      <c r="F53" s="178">
        <v>207</v>
      </c>
      <c r="G53" s="136"/>
      <c r="H53" s="89">
        <f t="shared" si="3"/>
        <v>0</v>
      </c>
    </row>
    <row r="54" spans="1:18" ht="18.75" thickBot="1" x14ac:dyDescent="0.4">
      <c r="B54" s="132"/>
      <c r="C54" s="179"/>
      <c r="D54" s="357" t="s">
        <v>175</v>
      </c>
      <c r="E54" s="295"/>
      <c r="F54" s="295"/>
      <c r="G54" s="296"/>
      <c r="H54" s="69">
        <f>SUM(H49:H53)</f>
        <v>0</v>
      </c>
    </row>
    <row r="55" spans="1:18" x14ac:dyDescent="0.35">
      <c r="B55" s="130"/>
      <c r="C55" s="131"/>
      <c r="D55" s="340" t="s">
        <v>164</v>
      </c>
      <c r="E55" s="341"/>
      <c r="F55" s="341"/>
      <c r="G55" s="341"/>
      <c r="H55" s="342"/>
    </row>
    <row r="56" spans="1:18" ht="124.5" customHeight="1" x14ac:dyDescent="0.35">
      <c r="B56" s="71">
        <v>18</v>
      </c>
      <c r="C56" s="152" t="s">
        <v>62</v>
      </c>
      <c r="D56" s="201" t="s">
        <v>227</v>
      </c>
      <c r="E56" s="199" t="s">
        <v>119</v>
      </c>
      <c r="F56" s="146">
        <v>2272</v>
      </c>
      <c r="G56" s="85"/>
      <c r="H56" s="76">
        <f>F56*G56</f>
        <v>0</v>
      </c>
    </row>
    <row r="57" spans="1:18" ht="69" customHeight="1" x14ac:dyDescent="0.35">
      <c r="B57" s="71">
        <v>19</v>
      </c>
      <c r="C57" s="152" t="s">
        <v>63</v>
      </c>
      <c r="D57" s="198" t="s">
        <v>134</v>
      </c>
      <c r="E57" s="3" t="s">
        <v>126</v>
      </c>
      <c r="F57" s="146">
        <v>7080</v>
      </c>
      <c r="G57" s="85"/>
      <c r="H57" s="76">
        <f t="shared" ref="H57:H62" si="4">F57*G57</f>
        <v>0</v>
      </c>
    </row>
    <row r="58" spans="1:18" s="273" customFormat="1" ht="185.25" customHeight="1" x14ac:dyDescent="0.45">
      <c r="A58" s="11"/>
      <c r="B58" s="71">
        <v>20</v>
      </c>
      <c r="C58" s="152" t="s">
        <v>65</v>
      </c>
      <c r="D58" s="293" t="s">
        <v>283</v>
      </c>
      <c r="E58" s="202" t="s">
        <v>119</v>
      </c>
      <c r="F58" s="146">
        <v>391</v>
      </c>
      <c r="G58" s="85"/>
      <c r="H58" s="76">
        <f t="shared" si="4"/>
        <v>0</v>
      </c>
      <c r="I58" s="276"/>
      <c r="J58" s="276"/>
      <c r="K58" s="276"/>
      <c r="L58" s="276"/>
      <c r="M58" s="276"/>
      <c r="N58" s="276"/>
      <c r="O58" s="276"/>
      <c r="P58" s="276"/>
    </row>
    <row r="59" spans="1:18" ht="101.25" customHeight="1" x14ac:dyDescent="0.35">
      <c r="B59" s="71">
        <v>21</v>
      </c>
      <c r="C59" s="152" t="s">
        <v>67</v>
      </c>
      <c r="D59" s="152" t="s">
        <v>279</v>
      </c>
      <c r="E59" s="202" t="s">
        <v>119</v>
      </c>
      <c r="F59" s="146">
        <v>105</v>
      </c>
      <c r="G59" s="85"/>
      <c r="H59" s="76">
        <f t="shared" si="4"/>
        <v>0</v>
      </c>
    </row>
    <row r="60" spans="1:18" s="273" customFormat="1" ht="185.25" customHeight="1" x14ac:dyDescent="0.45">
      <c r="A60" s="11"/>
      <c r="B60" s="71">
        <v>22</v>
      </c>
      <c r="C60" s="152" t="s">
        <v>69</v>
      </c>
      <c r="D60" s="287" t="s">
        <v>278</v>
      </c>
      <c r="E60" s="202" t="s">
        <v>126</v>
      </c>
      <c r="F60" s="146">
        <v>5403</v>
      </c>
      <c r="G60" s="85"/>
      <c r="H60" s="76">
        <f t="shared" si="4"/>
        <v>0</v>
      </c>
      <c r="I60" s="276"/>
      <c r="J60" s="276"/>
      <c r="K60" s="276"/>
      <c r="L60" s="276"/>
      <c r="M60" s="276"/>
      <c r="N60" s="276"/>
      <c r="O60" s="276"/>
      <c r="P60" s="276"/>
      <c r="Q60" s="276"/>
      <c r="R60" s="276"/>
    </row>
    <row r="61" spans="1:18" s="273" customFormat="1" ht="126.75" customHeight="1" x14ac:dyDescent="0.45">
      <c r="A61" s="11"/>
      <c r="B61" s="71">
        <v>23</v>
      </c>
      <c r="C61" s="152" t="s">
        <v>71</v>
      </c>
      <c r="D61" s="152" t="s">
        <v>280</v>
      </c>
      <c r="E61" s="202" t="s">
        <v>126</v>
      </c>
      <c r="F61" s="146">
        <v>11901</v>
      </c>
      <c r="G61" s="85"/>
      <c r="H61" s="76">
        <f t="shared" si="4"/>
        <v>0</v>
      </c>
      <c r="I61" s="276"/>
      <c r="J61" s="276"/>
      <c r="K61" s="276"/>
      <c r="L61" s="276"/>
      <c r="M61" s="276"/>
      <c r="N61" s="276"/>
      <c r="O61" s="276"/>
      <c r="P61" s="276"/>
    </row>
    <row r="62" spans="1:18" ht="91.5" customHeight="1" thickBot="1" x14ac:dyDescent="0.4">
      <c r="B62" s="126">
        <v>24</v>
      </c>
      <c r="C62" s="186" t="s">
        <v>73</v>
      </c>
      <c r="D62" s="239" t="s">
        <v>135</v>
      </c>
      <c r="E62" s="181" t="s">
        <v>195</v>
      </c>
      <c r="F62" s="178">
        <v>6397</v>
      </c>
      <c r="G62" s="136"/>
      <c r="H62" s="89">
        <f t="shared" si="4"/>
        <v>0</v>
      </c>
    </row>
    <row r="63" spans="1:18" ht="18.75" thickBot="1" x14ac:dyDescent="0.4">
      <c r="B63" s="132"/>
      <c r="C63" s="133"/>
      <c r="D63" s="304" t="s">
        <v>76</v>
      </c>
      <c r="E63" s="305"/>
      <c r="F63" s="305"/>
      <c r="G63" s="305"/>
      <c r="H63" s="69">
        <f>SUM(H56:H62)</f>
        <v>0</v>
      </c>
    </row>
    <row r="64" spans="1:18" x14ac:dyDescent="0.35">
      <c r="B64" s="130"/>
      <c r="C64" s="95"/>
      <c r="D64" s="371" t="s">
        <v>136</v>
      </c>
      <c r="E64" s="372"/>
      <c r="F64" s="372"/>
      <c r="G64" s="372"/>
      <c r="H64" s="373"/>
    </row>
    <row r="65" spans="1:8" ht="54" customHeight="1" x14ac:dyDescent="0.35">
      <c r="B65" s="153">
        <v>25</v>
      </c>
      <c r="C65" s="81" t="s">
        <v>19</v>
      </c>
      <c r="D65" s="155" t="s">
        <v>137</v>
      </c>
      <c r="E65" s="202" t="s">
        <v>126</v>
      </c>
      <c r="F65" s="146">
        <v>275</v>
      </c>
      <c r="G65" s="85"/>
      <c r="H65" s="76">
        <f>F65*G65</f>
        <v>0</v>
      </c>
    </row>
    <row r="66" spans="1:8" ht="56.25" customHeight="1" x14ac:dyDescent="0.35">
      <c r="B66" s="156">
        <v>26</v>
      </c>
      <c r="C66" s="81" t="s">
        <v>20</v>
      </c>
      <c r="D66" s="63" t="s">
        <v>138</v>
      </c>
      <c r="E66" s="2" t="s">
        <v>197</v>
      </c>
      <c r="F66" s="146">
        <v>4084</v>
      </c>
      <c r="G66" s="85"/>
      <c r="H66" s="76">
        <f t="shared" ref="H66:H69" si="5">F66*G66</f>
        <v>0</v>
      </c>
    </row>
    <row r="67" spans="1:8" ht="71.25" customHeight="1" x14ac:dyDescent="0.35">
      <c r="B67" s="153">
        <v>27</v>
      </c>
      <c r="C67" s="81" t="s">
        <v>21</v>
      </c>
      <c r="D67" s="278" t="s">
        <v>139</v>
      </c>
      <c r="E67" s="199" t="s">
        <v>119</v>
      </c>
      <c r="F67" s="146">
        <v>39</v>
      </c>
      <c r="G67" s="85"/>
      <c r="H67" s="76">
        <f t="shared" si="5"/>
        <v>0</v>
      </c>
    </row>
    <row r="68" spans="1:8" ht="91.5" customHeight="1" x14ac:dyDescent="0.35">
      <c r="B68" s="156">
        <v>28</v>
      </c>
      <c r="C68" s="81" t="s">
        <v>22</v>
      </c>
      <c r="D68" s="278" t="s">
        <v>140</v>
      </c>
      <c r="E68" s="3" t="s">
        <v>195</v>
      </c>
      <c r="F68" s="146">
        <v>77</v>
      </c>
      <c r="G68" s="85"/>
      <c r="H68" s="76">
        <f t="shared" si="5"/>
        <v>0</v>
      </c>
    </row>
    <row r="69" spans="1:8" ht="76.5" customHeight="1" thickBot="1" x14ac:dyDescent="0.4">
      <c r="B69" s="187">
        <v>29</v>
      </c>
      <c r="C69" s="233" t="s">
        <v>23</v>
      </c>
      <c r="D69" s="189" t="s">
        <v>141</v>
      </c>
      <c r="E69" s="181" t="s">
        <v>195</v>
      </c>
      <c r="F69" s="178">
        <v>3275</v>
      </c>
      <c r="G69" s="136"/>
      <c r="H69" s="89">
        <f t="shared" si="5"/>
        <v>0</v>
      </c>
    </row>
    <row r="70" spans="1:8" ht="18.75" thickBot="1" x14ac:dyDescent="0.4">
      <c r="B70" s="234"/>
      <c r="C70" s="133"/>
      <c r="D70" s="345" t="s">
        <v>77</v>
      </c>
      <c r="E70" s="346"/>
      <c r="F70" s="346"/>
      <c r="G70" s="346"/>
      <c r="H70" s="203">
        <f>SUM(H65:H69)</f>
        <v>0</v>
      </c>
    </row>
    <row r="71" spans="1:8" x14ac:dyDescent="0.35">
      <c r="B71" s="240"/>
      <c r="C71" s="241"/>
      <c r="D71" s="378" t="s">
        <v>142</v>
      </c>
      <c r="E71" s="379"/>
      <c r="F71" s="379"/>
      <c r="G71" s="379"/>
      <c r="H71" s="380"/>
    </row>
    <row r="72" spans="1:8" s="31" customFormat="1" ht="69" customHeight="1" x14ac:dyDescent="0.35">
      <c r="A72" s="208"/>
      <c r="B72" s="156"/>
      <c r="C72" s="288"/>
      <c r="D72" s="205" t="s">
        <v>143</v>
      </c>
      <c r="E72" s="206"/>
      <c r="F72" s="185"/>
      <c r="G72" s="207"/>
      <c r="H72" s="67"/>
    </row>
    <row r="73" spans="1:8" s="31" customFormat="1" ht="40.5" customHeight="1" x14ac:dyDescent="0.35">
      <c r="A73" s="208"/>
      <c r="B73" s="156">
        <v>30</v>
      </c>
      <c r="C73" s="154" t="s">
        <v>78</v>
      </c>
      <c r="D73" s="205" t="s">
        <v>202</v>
      </c>
      <c r="E73" s="64" t="s">
        <v>95</v>
      </c>
      <c r="F73" s="185">
        <v>6</v>
      </c>
      <c r="G73" s="66"/>
      <c r="H73" s="67">
        <f>F73*G73</f>
        <v>0</v>
      </c>
    </row>
    <row r="74" spans="1:8" s="31" customFormat="1" ht="50.25" customHeight="1" x14ac:dyDescent="0.35">
      <c r="A74" s="208"/>
      <c r="B74" s="156">
        <v>31</v>
      </c>
      <c r="C74" s="154" t="s">
        <v>144</v>
      </c>
      <c r="D74" s="205" t="s">
        <v>203</v>
      </c>
      <c r="E74" s="64" t="s">
        <v>95</v>
      </c>
      <c r="F74" s="185">
        <v>12</v>
      </c>
      <c r="G74" s="66"/>
      <c r="H74" s="67">
        <f t="shared" ref="H74:H83" si="6">F74*G74</f>
        <v>0</v>
      </c>
    </row>
    <row r="75" spans="1:8" s="31" customFormat="1" ht="51.75" customHeight="1" x14ac:dyDescent="0.35">
      <c r="A75" s="208"/>
      <c r="B75" s="156">
        <v>32</v>
      </c>
      <c r="C75" s="154" t="s">
        <v>254</v>
      </c>
      <c r="D75" s="205" t="s">
        <v>204</v>
      </c>
      <c r="E75" s="64" t="s">
        <v>95</v>
      </c>
      <c r="F75" s="185">
        <v>8</v>
      </c>
      <c r="G75" s="66"/>
      <c r="H75" s="67">
        <f t="shared" si="6"/>
        <v>0</v>
      </c>
    </row>
    <row r="76" spans="1:8" s="31" customFormat="1" ht="30" customHeight="1" x14ac:dyDescent="0.35">
      <c r="A76" s="208"/>
      <c r="B76" s="156">
        <v>33</v>
      </c>
      <c r="C76" s="154" t="s">
        <v>255</v>
      </c>
      <c r="D76" s="205" t="s">
        <v>205</v>
      </c>
      <c r="E76" s="64" t="s">
        <v>95</v>
      </c>
      <c r="F76" s="185">
        <v>4</v>
      </c>
      <c r="G76" s="66"/>
      <c r="H76" s="67">
        <f t="shared" si="6"/>
        <v>0</v>
      </c>
    </row>
    <row r="77" spans="1:8" s="31" customFormat="1" ht="38.25" customHeight="1" x14ac:dyDescent="0.35">
      <c r="A77" s="208"/>
      <c r="B77" s="156">
        <v>34</v>
      </c>
      <c r="C77" s="154" t="s">
        <v>256</v>
      </c>
      <c r="D77" s="205" t="s">
        <v>206</v>
      </c>
      <c r="E77" s="64" t="s">
        <v>95</v>
      </c>
      <c r="F77" s="185">
        <v>9</v>
      </c>
      <c r="G77" s="66"/>
      <c r="H77" s="67">
        <f t="shared" si="6"/>
        <v>0</v>
      </c>
    </row>
    <row r="78" spans="1:8" s="31" customFormat="1" ht="34.5" customHeight="1" x14ac:dyDescent="0.35">
      <c r="A78" s="208"/>
      <c r="B78" s="156">
        <v>35</v>
      </c>
      <c r="C78" s="154" t="s">
        <v>257</v>
      </c>
      <c r="D78" s="205" t="s">
        <v>207</v>
      </c>
      <c r="E78" s="64" t="s">
        <v>95</v>
      </c>
      <c r="F78" s="185">
        <v>4</v>
      </c>
      <c r="G78" s="66"/>
      <c r="H78" s="67">
        <f t="shared" si="6"/>
        <v>0</v>
      </c>
    </row>
    <row r="79" spans="1:8" s="31" customFormat="1" ht="33.75" customHeight="1" x14ac:dyDescent="0.35">
      <c r="A79" s="208"/>
      <c r="B79" s="156">
        <v>36</v>
      </c>
      <c r="C79" s="154" t="s">
        <v>258</v>
      </c>
      <c r="D79" s="205" t="s">
        <v>208</v>
      </c>
      <c r="E79" s="64" t="s">
        <v>95</v>
      </c>
      <c r="F79" s="185">
        <v>4</v>
      </c>
      <c r="G79" s="66"/>
      <c r="H79" s="67">
        <f t="shared" si="6"/>
        <v>0</v>
      </c>
    </row>
    <row r="80" spans="1:8" s="31" customFormat="1" ht="51.75" customHeight="1" x14ac:dyDescent="0.35">
      <c r="A80" s="208"/>
      <c r="B80" s="156">
        <v>37</v>
      </c>
      <c r="C80" s="154" t="s">
        <v>259</v>
      </c>
      <c r="D80" s="205" t="s">
        <v>209</v>
      </c>
      <c r="E80" s="64" t="s">
        <v>95</v>
      </c>
      <c r="F80" s="185">
        <v>1</v>
      </c>
      <c r="G80" s="66"/>
      <c r="H80" s="67">
        <f t="shared" si="6"/>
        <v>0</v>
      </c>
    </row>
    <row r="81" spans="1:10" s="31" customFormat="1" ht="30.75" customHeight="1" x14ac:dyDescent="0.35">
      <c r="A81" s="208"/>
      <c r="B81" s="156">
        <v>38</v>
      </c>
      <c r="C81" s="154" t="s">
        <v>260</v>
      </c>
      <c r="D81" s="205" t="s">
        <v>210</v>
      </c>
      <c r="E81" s="64" t="s">
        <v>95</v>
      </c>
      <c r="F81" s="185">
        <v>2</v>
      </c>
      <c r="G81" s="66"/>
      <c r="H81" s="67">
        <f t="shared" si="6"/>
        <v>0</v>
      </c>
    </row>
    <row r="82" spans="1:10" s="31" customFormat="1" ht="33.75" customHeight="1" x14ac:dyDescent="0.35">
      <c r="A82" s="208"/>
      <c r="B82" s="156">
        <v>39</v>
      </c>
      <c r="C82" s="154" t="s">
        <v>261</v>
      </c>
      <c r="D82" s="205" t="s">
        <v>211</v>
      </c>
      <c r="E82" s="64" t="s">
        <v>95</v>
      </c>
      <c r="F82" s="185">
        <v>4</v>
      </c>
      <c r="G82" s="66"/>
      <c r="H82" s="67">
        <f t="shared" si="6"/>
        <v>0</v>
      </c>
    </row>
    <row r="83" spans="1:10" s="31" customFormat="1" ht="32.25" customHeight="1" x14ac:dyDescent="0.35">
      <c r="A83" s="208"/>
      <c r="B83" s="156">
        <v>40</v>
      </c>
      <c r="C83" s="154" t="s">
        <v>262</v>
      </c>
      <c r="D83" s="205" t="s">
        <v>212</v>
      </c>
      <c r="E83" s="64" t="s">
        <v>95</v>
      </c>
      <c r="F83" s="185">
        <v>2</v>
      </c>
      <c r="G83" s="66"/>
      <c r="H83" s="67">
        <f t="shared" si="6"/>
        <v>0</v>
      </c>
    </row>
    <row r="84" spans="1:10" s="31" customFormat="1" ht="51.75" customHeight="1" thickBot="1" x14ac:dyDescent="0.4">
      <c r="A84" s="208"/>
      <c r="B84" s="242">
        <v>41</v>
      </c>
      <c r="C84" s="289" t="s">
        <v>263</v>
      </c>
      <c r="D84" s="243" t="s">
        <v>145</v>
      </c>
      <c r="E84" s="244" t="s">
        <v>95</v>
      </c>
      <c r="F84" s="245">
        <v>37</v>
      </c>
      <c r="G84" s="246"/>
      <c r="H84" s="247">
        <f>F84*G84</f>
        <v>0</v>
      </c>
    </row>
    <row r="85" spans="1:10" ht="18.75" thickBot="1" x14ac:dyDescent="0.4">
      <c r="A85" s="209"/>
      <c r="B85" s="234"/>
      <c r="C85" s="133"/>
      <c r="D85" s="385" t="s">
        <v>79</v>
      </c>
      <c r="E85" s="386"/>
      <c r="F85" s="386"/>
      <c r="G85" s="386"/>
      <c r="H85" s="69">
        <f>SUM(H72:H84)</f>
        <v>0</v>
      </c>
    </row>
    <row r="86" spans="1:10" s="93" customFormat="1" x14ac:dyDescent="0.35">
      <c r="A86" s="210"/>
      <c r="B86" s="211"/>
      <c r="C86" s="92"/>
      <c r="D86" s="381" t="s">
        <v>45</v>
      </c>
      <c r="E86" s="344"/>
      <c r="F86" s="344"/>
      <c r="G86" s="344"/>
      <c r="H86" s="190"/>
      <c r="I86" s="11"/>
      <c r="J86" s="11"/>
    </row>
    <row r="87" spans="1:10" s="93" customFormat="1" x14ac:dyDescent="0.35">
      <c r="A87" s="210"/>
      <c r="B87" s="212"/>
      <c r="C87" s="95"/>
      <c r="D87" s="277" t="s">
        <v>251</v>
      </c>
      <c r="E87" s="281"/>
      <c r="F87" s="213"/>
      <c r="G87" s="231"/>
      <c r="H87" s="191">
        <f>H31</f>
        <v>0</v>
      </c>
      <c r="I87" s="11"/>
      <c r="J87" s="11"/>
    </row>
    <row r="88" spans="1:10" s="93" customFormat="1" x14ac:dyDescent="0.35">
      <c r="A88" s="210"/>
      <c r="B88" s="214"/>
      <c r="C88" s="70"/>
      <c r="D88" s="277" t="s">
        <v>199</v>
      </c>
      <c r="E88" s="281"/>
      <c r="F88" s="213"/>
      <c r="G88" s="231"/>
      <c r="H88" s="192">
        <f>H40</f>
        <v>0</v>
      </c>
      <c r="I88" s="11"/>
      <c r="J88" s="11"/>
    </row>
    <row r="89" spans="1:10" s="93" customFormat="1" x14ac:dyDescent="0.35">
      <c r="A89" s="210"/>
      <c r="B89" s="215"/>
      <c r="C89" s="163"/>
      <c r="D89" s="277" t="s">
        <v>33</v>
      </c>
      <c r="E89" s="281"/>
      <c r="F89" s="213"/>
      <c r="G89" s="231"/>
      <c r="H89" s="192">
        <f>H47</f>
        <v>0</v>
      </c>
      <c r="I89" s="11"/>
      <c r="J89" s="11"/>
    </row>
    <row r="90" spans="1:10" s="93" customFormat="1" x14ac:dyDescent="0.35">
      <c r="A90" s="210"/>
      <c r="B90" s="215"/>
      <c r="C90" s="163"/>
      <c r="D90" s="277" t="s">
        <v>34</v>
      </c>
      <c r="E90" s="281"/>
      <c r="F90" s="213"/>
      <c r="G90" s="231"/>
      <c r="H90" s="192">
        <f>H54</f>
        <v>0</v>
      </c>
      <c r="I90" s="11"/>
      <c r="J90" s="11"/>
    </row>
    <row r="91" spans="1:10" s="93" customFormat="1" x14ac:dyDescent="0.35">
      <c r="A91" s="210"/>
      <c r="B91" s="216"/>
      <c r="C91" s="165"/>
      <c r="D91" s="297" t="s">
        <v>35</v>
      </c>
      <c r="E91" s="382"/>
      <c r="F91" s="382"/>
      <c r="G91" s="382"/>
      <c r="H91" s="192">
        <f>H63</f>
        <v>0</v>
      </c>
      <c r="I91" s="11"/>
      <c r="J91" s="11"/>
    </row>
    <row r="92" spans="1:10" s="93" customFormat="1" x14ac:dyDescent="0.35">
      <c r="A92" s="210"/>
      <c r="B92" s="216"/>
      <c r="C92" s="165"/>
      <c r="D92" s="383" t="s">
        <v>146</v>
      </c>
      <c r="E92" s="384"/>
      <c r="F92" s="384"/>
      <c r="G92" s="384"/>
      <c r="H92" s="192">
        <f>H70</f>
        <v>0</v>
      </c>
      <c r="I92" s="11"/>
      <c r="J92" s="11"/>
    </row>
    <row r="93" spans="1:10" ht="18.75" thickBot="1" x14ac:dyDescent="0.4">
      <c r="A93" s="209"/>
      <c r="B93" s="217"/>
      <c r="C93" s="218"/>
      <c r="D93" s="219" t="s">
        <v>147</v>
      </c>
      <c r="E93" s="220"/>
      <c r="F93" s="221"/>
      <c r="G93" s="232"/>
      <c r="H93" s="193">
        <f>H85</f>
        <v>0</v>
      </c>
    </row>
    <row r="94" spans="1:10" ht="18.75" thickBot="1" x14ac:dyDescent="0.4">
      <c r="A94" s="209"/>
      <c r="B94" s="222"/>
      <c r="C94" s="223"/>
      <c r="D94" s="326" t="s">
        <v>180</v>
      </c>
      <c r="E94" s="327"/>
      <c r="F94" s="327" t="s">
        <v>16</v>
      </c>
      <c r="G94" s="327"/>
      <c r="H94" s="6">
        <f>SUM(H87:H93)</f>
        <v>0</v>
      </c>
    </row>
    <row r="95" spans="1:10" s="107" customFormat="1" ht="15" customHeight="1" thickBot="1" x14ac:dyDescent="0.4">
      <c r="B95" s="224"/>
      <c r="C95" s="225"/>
      <c r="D95" s="282"/>
      <c r="E95" s="226"/>
      <c r="F95" s="227"/>
      <c r="G95" s="228"/>
      <c r="H95" s="229"/>
    </row>
    <row r="96" spans="1:10" s="93" customFormat="1" ht="18.75" thickBot="1" x14ac:dyDescent="0.4">
      <c r="B96" s="328" t="s">
        <v>46</v>
      </c>
      <c r="C96" s="329"/>
      <c r="D96" s="329"/>
      <c r="E96" s="329"/>
      <c r="F96" s="329"/>
      <c r="G96" s="329"/>
      <c r="H96" s="330"/>
      <c r="I96" s="11"/>
      <c r="J96" s="11"/>
    </row>
    <row r="97" spans="2:8" ht="18.75" thickBot="1" x14ac:dyDescent="0.4">
      <c r="B97" s="374">
        <v>1</v>
      </c>
      <c r="C97" s="375"/>
      <c r="D97" s="376" t="s">
        <v>148</v>
      </c>
      <c r="E97" s="377"/>
      <c r="F97" s="377" t="s">
        <v>16</v>
      </c>
      <c r="G97" s="377"/>
      <c r="H97" s="6">
        <f>H94</f>
        <v>0</v>
      </c>
    </row>
    <row r="98" spans="2:8" ht="18.75" thickBot="1" x14ac:dyDescent="0.4">
      <c r="B98" s="320"/>
      <c r="C98" s="321"/>
      <c r="D98" s="322" t="s">
        <v>181</v>
      </c>
      <c r="E98" s="323"/>
      <c r="F98" s="323"/>
      <c r="G98" s="323"/>
      <c r="H98" s="6">
        <f>H97</f>
        <v>0</v>
      </c>
    </row>
    <row r="99" spans="2:8" x14ac:dyDescent="0.35">
      <c r="D99" s="230"/>
    </row>
    <row r="101" spans="2:8" x14ac:dyDescent="0.35">
      <c r="D101" s="13" t="s">
        <v>167</v>
      </c>
      <c r="E101" s="16"/>
      <c r="F101" s="173"/>
      <c r="G101" s="174"/>
      <c r="H101" s="175"/>
    </row>
    <row r="102" spans="2:8" x14ac:dyDescent="0.35">
      <c r="D102" s="13" t="s">
        <v>168</v>
      </c>
      <c r="E102" s="16"/>
      <c r="F102" s="173"/>
      <c r="G102" s="174"/>
      <c r="H102" s="175"/>
    </row>
    <row r="103" spans="2:8" x14ac:dyDescent="0.35">
      <c r="D103" s="13" t="s">
        <v>169</v>
      </c>
      <c r="E103" s="16"/>
      <c r="F103" s="173"/>
      <c r="G103" s="174"/>
      <c r="H103" s="175"/>
    </row>
  </sheetData>
  <sheetProtection algorithmName="SHA-512" hashValue="2riZ9C8y61MPAOOPuRlbydPOFvKbwoM+WaO78AajOv8LbCoh5h8ggie4rDx3qQrV4JeyhruC2GvR7vfpy5ve9Q==" saltValue="Xm+x8L3p2c7/dmiUzY+hJg==" spinCount="100000" sheet="1" objects="1" scenarios="1"/>
  <mergeCells count="41">
    <mergeCell ref="B1:H1"/>
    <mergeCell ref="B2:H2"/>
    <mergeCell ref="D4:H4"/>
    <mergeCell ref="D5:H5"/>
    <mergeCell ref="D47:G47"/>
    <mergeCell ref="D6:H6"/>
    <mergeCell ref="D7:H7"/>
    <mergeCell ref="D8:H8"/>
    <mergeCell ref="D9:H9"/>
    <mergeCell ref="D10:H10"/>
    <mergeCell ref="D15:H15"/>
    <mergeCell ref="D16:H16"/>
    <mergeCell ref="D17:H17"/>
    <mergeCell ref="D11:H11"/>
    <mergeCell ref="D12:H12"/>
    <mergeCell ref="D13:H13"/>
    <mergeCell ref="D54:G54"/>
    <mergeCell ref="D63:G63"/>
    <mergeCell ref="B3:H3"/>
    <mergeCell ref="D32:H32"/>
    <mergeCell ref="D41:H41"/>
    <mergeCell ref="D40:G40"/>
    <mergeCell ref="D48:H48"/>
    <mergeCell ref="D55:H55"/>
    <mergeCell ref="D14:H14"/>
    <mergeCell ref="D18:H18"/>
    <mergeCell ref="D19:H19"/>
    <mergeCell ref="B31:G31"/>
    <mergeCell ref="D64:H64"/>
    <mergeCell ref="B97:C97"/>
    <mergeCell ref="D97:G97"/>
    <mergeCell ref="B98:C98"/>
    <mergeCell ref="D98:G98"/>
    <mergeCell ref="D71:H71"/>
    <mergeCell ref="D86:G86"/>
    <mergeCell ref="D91:G91"/>
    <mergeCell ref="D92:G92"/>
    <mergeCell ref="D94:G94"/>
    <mergeCell ref="B96:H96"/>
    <mergeCell ref="D70:G70"/>
    <mergeCell ref="D85:G85"/>
  </mergeCells>
  <pageMargins left="0.70866141732283472" right="0.70866141732283472" top="0.74803149606299213" bottom="0.74803149606299213" header="0.31496062992125984" footer="0.31496062992125984"/>
  <pageSetup paperSize="9" scale="6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81"/>
  <sheetViews>
    <sheetView view="pageBreakPreview" zoomScaleNormal="100" zoomScaleSheetLayoutView="100" workbookViewId="0">
      <selection activeCell="D5" sqref="D5:H5"/>
    </sheetView>
  </sheetViews>
  <sheetFormatPr defaultColWidth="11.42578125" defaultRowHeight="18" x14ac:dyDescent="0.35"/>
  <cols>
    <col min="1" max="1" width="5.85546875" style="11" customWidth="1"/>
    <col min="2" max="2" width="5.28515625" style="171" customWidth="1"/>
    <col min="3" max="3" width="7" style="108" customWidth="1"/>
    <col min="4" max="4" width="51" style="109" customWidth="1"/>
    <col min="5" max="5" width="10.5703125" style="110" customWidth="1"/>
    <col min="6" max="6" width="14.7109375" style="169" customWidth="1"/>
    <col min="7" max="7" width="13.140625" style="172" customWidth="1"/>
    <col min="8" max="8" width="18.42578125" style="142" customWidth="1"/>
    <col min="9" max="16384" width="11.42578125" style="11"/>
  </cols>
  <sheetData>
    <row r="1" spans="2:8" ht="90" customHeight="1" thickBot="1" x14ac:dyDescent="0.4">
      <c r="B1" s="306" t="s">
        <v>268</v>
      </c>
      <c r="C1" s="307"/>
      <c r="D1" s="307"/>
      <c r="E1" s="307"/>
      <c r="F1" s="307"/>
      <c r="G1" s="307"/>
      <c r="H1" s="308"/>
    </row>
    <row r="2" spans="2:8" ht="35.1" customHeight="1" thickBot="1" x14ac:dyDescent="0.4">
      <c r="B2" s="309" t="s">
        <v>170</v>
      </c>
      <c r="C2" s="310"/>
      <c r="D2" s="310"/>
      <c r="E2" s="310"/>
      <c r="F2" s="310"/>
      <c r="G2" s="310"/>
      <c r="H2" s="311"/>
    </row>
    <row r="3" spans="2:8" ht="32.25" customHeight="1" x14ac:dyDescent="0.35">
      <c r="B3" s="393" t="s">
        <v>186</v>
      </c>
      <c r="C3" s="394"/>
      <c r="D3" s="394"/>
      <c r="E3" s="394"/>
      <c r="F3" s="394"/>
      <c r="G3" s="394"/>
      <c r="H3" s="395"/>
    </row>
    <row r="4" spans="2:8" ht="26.25" customHeight="1" x14ac:dyDescent="0.35">
      <c r="B4" s="22"/>
      <c r="C4" s="23"/>
      <c r="D4" s="312" t="s">
        <v>213</v>
      </c>
      <c r="E4" s="313"/>
      <c r="F4" s="313"/>
      <c r="G4" s="313"/>
      <c r="H4" s="314"/>
    </row>
    <row r="5" spans="2:8" ht="68.25" customHeight="1" x14ac:dyDescent="0.35">
      <c r="B5" s="24"/>
      <c r="C5" s="25" t="s">
        <v>214</v>
      </c>
      <c r="D5" s="315" t="s">
        <v>228</v>
      </c>
      <c r="E5" s="316"/>
      <c r="F5" s="316"/>
      <c r="G5" s="316"/>
      <c r="H5" s="317"/>
    </row>
    <row r="6" spans="2:8" ht="164.25" customHeight="1" x14ac:dyDescent="0.35">
      <c r="B6" s="24"/>
      <c r="C6" s="25" t="s">
        <v>215</v>
      </c>
      <c r="D6" s="315" t="s">
        <v>229</v>
      </c>
      <c r="E6" s="318"/>
      <c r="F6" s="318"/>
      <c r="G6" s="318"/>
      <c r="H6" s="319"/>
    </row>
    <row r="7" spans="2:8" ht="93.75" customHeight="1" x14ac:dyDescent="0.35">
      <c r="B7" s="26"/>
      <c r="C7" s="27" t="s">
        <v>216</v>
      </c>
      <c r="D7" s="299" t="s">
        <v>230</v>
      </c>
      <c r="E7" s="299"/>
      <c r="F7" s="299"/>
      <c r="G7" s="299"/>
      <c r="H7" s="300"/>
    </row>
    <row r="8" spans="2:8" s="31" customFormat="1" ht="78.75" customHeight="1" x14ac:dyDescent="0.35">
      <c r="B8" s="29"/>
      <c r="C8" s="30" t="s">
        <v>217</v>
      </c>
      <c r="D8" s="299" t="s">
        <v>269</v>
      </c>
      <c r="E8" s="299"/>
      <c r="F8" s="299"/>
      <c r="G8" s="299"/>
      <c r="H8" s="300"/>
    </row>
    <row r="9" spans="2:8" ht="168.75" customHeight="1" x14ac:dyDescent="0.35">
      <c r="B9" s="32"/>
      <c r="C9" s="27" t="s">
        <v>218</v>
      </c>
      <c r="D9" s="299" t="s">
        <v>270</v>
      </c>
      <c r="E9" s="299"/>
      <c r="F9" s="299"/>
      <c r="G9" s="299"/>
      <c r="H9" s="300"/>
    </row>
    <row r="10" spans="2:8" ht="116.25" customHeight="1" x14ac:dyDescent="0.35">
      <c r="B10" s="32"/>
      <c r="C10" s="27" t="s">
        <v>219</v>
      </c>
      <c r="D10" s="299" t="s">
        <v>271</v>
      </c>
      <c r="E10" s="299"/>
      <c r="F10" s="299"/>
      <c r="G10" s="299"/>
      <c r="H10" s="300"/>
    </row>
    <row r="11" spans="2:8" ht="55.5" customHeight="1" x14ac:dyDescent="0.35">
      <c r="B11" s="32"/>
      <c r="C11" s="27" t="s">
        <v>220</v>
      </c>
      <c r="D11" s="299" t="s">
        <v>231</v>
      </c>
      <c r="E11" s="299"/>
      <c r="F11" s="299"/>
      <c r="G11" s="299"/>
      <c r="H11" s="300"/>
    </row>
    <row r="12" spans="2:8" ht="75.75" customHeight="1" x14ac:dyDescent="0.35">
      <c r="B12" s="32"/>
      <c r="C12" s="27" t="s">
        <v>221</v>
      </c>
      <c r="D12" s="315" t="s">
        <v>275</v>
      </c>
      <c r="E12" s="318"/>
      <c r="F12" s="318"/>
      <c r="G12" s="318"/>
      <c r="H12" s="319"/>
    </row>
    <row r="13" spans="2:8" ht="90.75" customHeight="1" x14ac:dyDescent="0.35">
      <c r="B13" s="32"/>
      <c r="C13" s="33" t="s">
        <v>222</v>
      </c>
      <c r="D13" s="299" t="s">
        <v>273</v>
      </c>
      <c r="E13" s="299"/>
      <c r="F13" s="299"/>
      <c r="G13" s="299"/>
      <c r="H13" s="300"/>
    </row>
    <row r="14" spans="2:8" ht="45" customHeight="1" x14ac:dyDescent="0.35">
      <c r="B14" s="34"/>
      <c r="C14" s="27" t="s">
        <v>223</v>
      </c>
      <c r="D14" s="368" t="s">
        <v>249</v>
      </c>
      <c r="E14" s="369"/>
      <c r="F14" s="369"/>
      <c r="G14" s="369"/>
      <c r="H14" s="370"/>
    </row>
    <row r="15" spans="2:8" ht="201" customHeight="1" x14ac:dyDescent="0.35">
      <c r="B15" s="32"/>
      <c r="C15" s="27" t="s">
        <v>224</v>
      </c>
      <c r="D15" s="299" t="s">
        <v>233</v>
      </c>
      <c r="E15" s="299"/>
      <c r="F15" s="299"/>
      <c r="G15" s="299"/>
      <c r="H15" s="300"/>
    </row>
    <row r="16" spans="2:8" ht="162.75" customHeight="1" x14ac:dyDescent="0.35">
      <c r="B16" s="32"/>
      <c r="C16" s="27" t="s">
        <v>225</v>
      </c>
      <c r="D16" s="315" t="s">
        <v>234</v>
      </c>
      <c r="E16" s="318"/>
      <c r="F16" s="318"/>
      <c r="G16" s="318"/>
      <c r="H16" s="319"/>
    </row>
    <row r="17" spans="2:9" ht="103.5" customHeight="1" x14ac:dyDescent="0.35">
      <c r="B17" s="32"/>
      <c r="C17" s="27" t="s">
        <v>226</v>
      </c>
      <c r="D17" s="315" t="s">
        <v>235</v>
      </c>
      <c r="E17" s="318"/>
      <c r="F17" s="318"/>
      <c r="G17" s="318"/>
      <c r="H17" s="319"/>
    </row>
    <row r="18" spans="2:9" s="31" customFormat="1" ht="70.5" customHeight="1" x14ac:dyDescent="0.35">
      <c r="B18" s="35"/>
      <c r="C18" s="36" t="s">
        <v>236</v>
      </c>
      <c r="D18" s="315" t="s">
        <v>274</v>
      </c>
      <c r="E18" s="318"/>
      <c r="F18" s="318"/>
      <c r="G18" s="318"/>
      <c r="H18" s="319"/>
    </row>
    <row r="19" spans="2:9" ht="73.5" customHeight="1" thickBot="1" x14ac:dyDescent="0.4">
      <c r="B19" s="194"/>
      <c r="C19" s="38" t="s">
        <v>237</v>
      </c>
      <c r="D19" s="347" t="s">
        <v>238</v>
      </c>
      <c r="E19" s="347"/>
      <c r="F19" s="347"/>
      <c r="G19" s="347"/>
      <c r="H19" s="348"/>
    </row>
    <row r="20" spans="2:9" ht="22.5" customHeight="1" thickBot="1" x14ac:dyDescent="0.4">
      <c r="B20" s="248"/>
      <c r="C20" s="40"/>
      <c r="D20" s="41"/>
      <c r="E20" s="41"/>
      <c r="F20" s="41"/>
      <c r="G20" s="42"/>
      <c r="H20" s="43"/>
    </row>
    <row r="21" spans="2:9" ht="65.25" customHeight="1" x14ac:dyDescent="0.35">
      <c r="B21" s="249" t="s">
        <v>0</v>
      </c>
      <c r="C21" s="45" t="s">
        <v>1</v>
      </c>
      <c r="D21" s="195" t="s">
        <v>2</v>
      </c>
      <c r="E21" s="47" t="s">
        <v>172</v>
      </c>
      <c r="F21" s="250" t="s">
        <v>173</v>
      </c>
      <c r="G21" s="49" t="s">
        <v>3</v>
      </c>
      <c r="H21" s="50" t="s">
        <v>174</v>
      </c>
    </row>
    <row r="22" spans="2:9" ht="26.25" customHeight="1" x14ac:dyDescent="0.35">
      <c r="B22" s="22">
        <v>1</v>
      </c>
      <c r="C22" s="23">
        <v>2</v>
      </c>
      <c r="D22" s="51">
        <v>3</v>
      </c>
      <c r="E22" s="23">
        <v>4</v>
      </c>
      <c r="F22" s="52">
        <v>5</v>
      </c>
      <c r="G22" s="53">
        <v>6</v>
      </c>
      <c r="H22" s="54">
        <v>7</v>
      </c>
      <c r="I22" s="291"/>
    </row>
    <row r="23" spans="2:9" ht="21" customHeight="1" x14ac:dyDescent="0.35">
      <c r="B23" s="55"/>
      <c r="C23" s="56"/>
      <c r="D23" s="279" t="s">
        <v>239</v>
      </c>
      <c r="E23" s="57"/>
      <c r="F23" s="58"/>
      <c r="G23" s="59"/>
      <c r="H23" s="60"/>
    </row>
    <row r="24" spans="2:9" ht="29.25" customHeight="1" x14ac:dyDescent="0.35">
      <c r="B24" s="61"/>
      <c r="C24" s="62">
        <v>0.1</v>
      </c>
      <c r="D24" s="63" t="s">
        <v>240</v>
      </c>
      <c r="E24" s="64" t="s">
        <v>247</v>
      </c>
      <c r="F24" s="185">
        <v>1</v>
      </c>
      <c r="G24" s="66"/>
      <c r="H24" s="67">
        <f>F24*G24</f>
        <v>0</v>
      </c>
    </row>
    <row r="25" spans="2:9" ht="31.5" customHeight="1" x14ac:dyDescent="0.35">
      <c r="B25" s="61"/>
      <c r="C25" s="62">
        <v>0.2</v>
      </c>
      <c r="D25" s="63" t="s">
        <v>241</v>
      </c>
      <c r="E25" s="64" t="s">
        <v>247</v>
      </c>
      <c r="F25" s="185">
        <v>1</v>
      </c>
      <c r="G25" s="66"/>
      <c r="H25" s="67">
        <f t="shared" ref="H25:H30" si="0">F25*G25</f>
        <v>0</v>
      </c>
    </row>
    <row r="26" spans="2:9" ht="47.25" customHeight="1" x14ac:dyDescent="0.35">
      <c r="B26" s="61"/>
      <c r="C26" s="62">
        <v>0.3</v>
      </c>
      <c r="D26" s="63" t="s">
        <v>242</v>
      </c>
      <c r="E26" s="64" t="s">
        <v>247</v>
      </c>
      <c r="F26" s="185">
        <v>1</v>
      </c>
      <c r="G26" s="66"/>
      <c r="H26" s="67">
        <f t="shared" si="0"/>
        <v>0</v>
      </c>
    </row>
    <row r="27" spans="2:9" ht="29.25" customHeight="1" x14ac:dyDescent="0.35">
      <c r="B27" s="61"/>
      <c r="C27" s="62">
        <v>0.4</v>
      </c>
      <c r="D27" s="63" t="s">
        <v>243</v>
      </c>
      <c r="E27" s="64" t="s">
        <v>247</v>
      </c>
      <c r="F27" s="185">
        <v>1</v>
      </c>
      <c r="G27" s="66"/>
      <c r="H27" s="67">
        <f t="shared" si="0"/>
        <v>0</v>
      </c>
    </row>
    <row r="28" spans="2:9" ht="31.5" customHeight="1" x14ac:dyDescent="0.35">
      <c r="B28" s="61"/>
      <c r="C28" s="62">
        <v>0.5</v>
      </c>
      <c r="D28" s="63" t="s">
        <v>244</v>
      </c>
      <c r="E28" s="64" t="s">
        <v>247</v>
      </c>
      <c r="F28" s="185">
        <v>1</v>
      </c>
      <c r="G28" s="66"/>
      <c r="H28" s="67">
        <f t="shared" si="0"/>
        <v>0</v>
      </c>
    </row>
    <row r="29" spans="2:9" ht="52.5" customHeight="1" x14ac:dyDescent="0.35">
      <c r="B29" s="61"/>
      <c r="C29" s="62">
        <v>0.6</v>
      </c>
      <c r="D29" s="63" t="s">
        <v>245</v>
      </c>
      <c r="E29" s="64" t="s">
        <v>247</v>
      </c>
      <c r="F29" s="185">
        <v>1</v>
      </c>
      <c r="G29" s="66"/>
      <c r="H29" s="67">
        <f t="shared" si="0"/>
        <v>0</v>
      </c>
    </row>
    <row r="30" spans="2:9" ht="51.75" customHeight="1" x14ac:dyDescent="0.35">
      <c r="B30" s="61"/>
      <c r="C30" s="62">
        <v>0.7</v>
      </c>
      <c r="D30" s="63" t="s">
        <v>252</v>
      </c>
      <c r="E30" s="64" t="s">
        <v>247</v>
      </c>
      <c r="F30" s="185">
        <v>1</v>
      </c>
      <c r="G30" s="66"/>
      <c r="H30" s="67">
        <f t="shared" si="0"/>
        <v>0</v>
      </c>
    </row>
    <row r="31" spans="2:9" ht="51.75" customHeight="1" thickBot="1" x14ac:dyDescent="0.4">
      <c r="B31" s="118"/>
      <c r="C31" s="119">
        <v>0.8</v>
      </c>
      <c r="D31" s="120" t="s">
        <v>250</v>
      </c>
      <c r="E31" s="121" t="s">
        <v>247</v>
      </c>
      <c r="F31" s="185">
        <v>1</v>
      </c>
      <c r="G31" s="123"/>
      <c r="H31" s="124">
        <f t="shared" ref="H31" si="1">F31*G31</f>
        <v>0</v>
      </c>
    </row>
    <row r="32" spans="2:9" ht="18.75" thickBot="1" x14ac:dyDescent="0.4">
      <c r="B32" s="294" t="s">
        <v>246</v>
      </c>
      <c r="C32" s="295"/>
      <c r="D32" s="295"/>
      <c r="E32" s="295"/>
      <c r="F32" s="295"/>
      <c r="G32" s="296"/>
      <c r="H32" s="69">
        <f>SUM(H24:H31)</f>
        <v>0</v>
      </c>
    </row>
    <row r="33" spans="2:8" x14ac:dyDescent="0.35">
      <c r="B33" s="130"/>
      <c r="C33" s="95"/>
      <c r="D33" s="337" t="s">
        <v>4</v>
      </c>
      <c r="E33" s="338"/>
      <c r="F33" s="338"/>
      <c r="G33" s="338"/>
      <c r="H33" s="339"/>
    </row>
    <row r="34" spans="2:8" ht="29.25" customHeight="1" x14ac:dyDescent="0.35">
      <c r="B34" s="71">
        <v>1</v>
      </c>
      <c r="C34" s="72" t="s">
        <v>5</v>
      </c>
      <c r="D34" s="278" t="s">
        <v>149</v>
      </c>
      <c r="E34" s="1" t="s">
        <v>195</v>
      </c>
      <c r="F34" s="178">
        <v>2901.8</v>
      </c>
      <c r="G34" s="85"/>
      <c r="H34" s="76">
        <f>F34*G34</f>
        <v>0</v>
      </c>
    </row>
    <row r="35" spans="2:8" ht="30.75" customHeight="1" x14ac:dyDescent="0.35">
      <c r="B35" s="71">
        <v>2</v>
      </c>
      <c r="C35" s="72" t="s">
        <v>6</v>
      </c>
      <c r="D35" s="278" t="s">
        <v>121</v>
      </c>
      <c r="E35" s="3" t="s">
        <v>95</v>
      </c>
      <c r="F35" s="178">
        <v>3</v>
      </c>
      <c r="G35" s="85"/>
      <c r="H35" s="76">
        <f t="shared" ref="H35:H37" si="2">F35*G35</f>
        <v>0</v>
      </c>
    </row>
    <row r="36" spans="2:8" ht="89.25" customHeight="1" x14ac:dyDescent="0.35">
      <c r="B36" s="71">
        <v>3</v>
      </c>
      <c r="C36" s="72" t="s">
        <v>26</v>
      </c>
      <c r="D36" s="278" t="s">
        <v>150</v>
      </c>
      <c r="E36" s="1" t="s">
        <v>195</v>
      </c>
      <c r="F36" s="178">
        <v>28</v>
      </c>
      <c r="G36" s="85"/>
      <c r="H36" s="76">
        <f t="shared" si="2"/>
        <v>0</v>
      </c>
    </row>
    <row r="37" spans="2:8" ht="54" customHeight="1" thickBot="1" x14ac:dyDescent="0.4">
      <c r="B37" s="126">
        <v>4</v>
      </c>
      <c r="C37" s="127" t="s">
        <v>27</v>
      </c>
      <c r="D37" s="189" t="s">
        <v>151</v>
      </c>
      <c r="E37" s="266" t="s">
        <v>195</v>
      </c>
      <c r="F37" s="178">
        <v>28</v>
      </c>
      <c r="G37" s="136"/>
      <c r="H37" s="89">
        <f t="shared" si="2"/>
        <v>0</v>
      </c>
    </row>
    <row r="38" spans="2:8" ht="18.75" thickBot="1" x14ac:dyDescent="0.4">
      <c r="B38" s="132"/>
      <c r="C38" s="133"/>
      <c r="D38" s="304" t="s">
        <v>60</v>
      </c>
      <c r="E38" s="305"/>
      <c r="F38" s="305"/>
      <c r="G38" s="305"/>
      <c r="H38" s="69">
        <f>SUM(H34:H37)</f>
        <v>0</v>
      </c>
    </row>
    <row r="39" spans="2:8" x14ac:dyDescent="0.35">
      <c r="B39" s="130"/>
      <c r="C39" s="95"/>
      <c r="D39" s="337" t="s">
        <v>25</v>
      </c>
      <c r="E39" s="396"/>
      <c r="F39" s="338"/>
      <c r="G39" s="338"/>
      <c r="H39" s="339"/>
    </row>
    <row r="40" spans="2:8" ht="48" customHeight="1" x14ac:dyDescent="0.35">
      <c r="B40" s="71">
        <v>5</v>
      </c>
      <c r="C40" s="82" t="s">
        <v>7</v>
      </c>
      <c r="D40" s="63" t="s">
        <v>152</v>
      </c>
      <c r="E40" s="2" t="s">
        <v>119</v>
      </c>
      <c r="F40" s="178">
        <v>4750.3</v>
      </c>
      <c r="G40" s="197"/>
      <c r="H40" s="151">
        <f>F40*G40</f>
        <v>0</v>
      </c>
    </row>
    <row r="41" spans="2:8" ht="48.75" customHeight="1" x14ac:dyDescent="0.35">
      <c r="B41" s="71">
        <v>6</v>
      </c>
      <c r="C41" s="82" t="s">
        <v>8</v>
      </c>
      <c r="D41" s="63" t="s">
        <v>201</v>
      </c>
      <c r="E41" s="2" t="s">
        <v>119</v>
      </c>
      <c r="F41" s="178">
        <v>2210.5</v>
      </c>
      <c r="G41" s="197"/>
      <c r="H41" s="151">
        <f t="shared" ref="H41:H46" si="3">F41*G41</f>
        <v>0</v>
      </c>
    </row>
    <row r="42" spans="2:8" ht="46.5" customHeight="1" x14ac:dyDescent="0.35">
      <c r="B42" s="71">
        <v>7</v>
      </c>
      <c r="C42" s="82" t="s">
        <v>9</v>
      </c>
      <c r="D42" s="63" t="s">
        <v>200</v>
      </c>
      <c r="E42" s="2" t="s">
        <v>119</v>
      </c>
      <c r="F42" s="178">
        <v>3657.3</v>
      </c>
      <c r="G42" s="197"/>
      <c r="H42" s="151">
        <f t="shared" si="3"/>
        <v>0</v>
      </c>
    </row>
    <row r="43" spans="2:8" ht="32.25" customHeight="1" x14ac:dyDescent="0.35">
      <c r="B43" s="71">
        <v>8</v>
      </c>
      <c r="C43" s="82" t="s">
        <v>29</v>
      </c>
      <c r="D43" s="278" t="s">
        <v>153</v>
      </c>
      <c r="E43" s="2" t="s">
        <v>126</v>
      </c>
      <c r="F43" s="178">
        <v>7128.5</v>
      </c>
      <c r="G43" s="85"/>
      <c r="H43" s="151">
        <f t="shared" si="3"/>
        <v>0</v>
      </c>
    </row>
    <row r="44" spans="2:8" ht="31.5" customHeight="1" x14ac:dyDescent="0.35">
      <c r="B44" s="71">
        <v>9</v>
      </c>
      <c r="C44" s="82" t="s">
        <v>30</v>
      </c>
      <c r="D44" s="278" t="s">
        <v>154</v>
      </c>
      <c r="E44" s="5" t="s">
        <v>119</v>
      </c>
      <c r="F44" s="178">
        <v>2210.5</v>
      </c>
      <c r="G44" s="85"/>
      <c r="H44" s="151">
        <f t="shared" si="3"/>
        <v>0</v>
      </c>
    </row>
    <row r="45" spans="2:8" ht="32.25" customHeight="1" x14ac:dyDescent="0.35">
      <c r="B45" s="71">
        <v>10</v>
      </c>
      <c r="C45" s="82" t="s">
        <v>31</v>
      </c>
      <c r="D45" s="278" t="s">
        <v>155</v>
      </c>
      <c r="E45" s="2" t="s">
        <v>126</v>
      </c>
      <c r="F45" s="178">
        <v>18677.8</v>
      </c>
      <c r="G45" s="85"/>
      <c r="H45" s="151">
        <f t="shared" si="3"/>
        <v>0</v>
      </c>
    </row>
    <row r="46" spans="2:8" ht="33" customHeight="1" thickBot="1" x14ac:dyDescent="0.4">
      <c r="B46" s="126">
        <v>11</v>
      </c>
      <c r="C46" s="235" t="s">
        <v>32</v>
      </c>
      <c r="D46" s="189" t="s">
        <v>156</v>
      </c>
      <c r="E46" s="5" t="s">
        <v>126</v>
      </c>
      <c r="F46" s="178">
        <v>6251.7</v>
      </c>
      <c r="G46" s="136"/>
      <c r="H46" s="182">
        <f t="shared" si="3"/>
        <v>0</v>
      </c>
    </row>
    <row r="47" spans="2:8" ht="18.75" thickBot="1" x14ac:dyDescent="0.4">
      <c r="B47" s="132"/>
      <c r="C47" s="133"/>
      <c r="D47" s="304" t="s">
        <v>61</v>
      </c>
      <c r="E47" s="305"/>
      <c r="F47" s="305"/>
      <c r="G47" s="305"/>
      <c r="H47" s="69">
        <f>SUM(H40:H46)</f>
        <v>0</v>
      </c>
    </row>
    <row r="48" spans="2:8" x14ac:dyDescent="0.35">
      <c r="B48" s="130"/>
      <c r="C48" s="131"/>
      <c r="D48" s="387" t="s">
        <v>17</v>
      </c>
      <c r="E48" s="388"/>
      <c r="F48" s="388"/>
      <c r="G48" s="388"/>
      <c r="H48" s="389"/>
    </row>
    <row r="49" spans="2:8" ht="48" customHeight="1" x14ac:dyDescent="0.35">
      <c r="B49" s="71">
        <v>12</v>
      </c>
      <c r="C49" s="82" t="s">
        <v>10</v>
      </c>
      <c r="D49" s="251" t="s">
        <v>157</v>
      </c>
      <c r="E49" s="4" t="s">
        <v>119</v>
      </c>
      <c r="F49" s="178">
        <v>227</v>
      </c>
      <c r="G49" s="252"/>
      <c r="H49" s="253">
        <f>F49*G49</f>
        <v>0</v>
      </c>
    </row>
    <row r="50" spans="2:8" ht="49.5" customHeight="1" x14ac:dyDescent="0.35">
      <c r="B50" s="71">
        <v>13</v>
      </c>
      <c r="C50" s="82" t="s">
        <v>11</v>
      </c>
      <c r="D50" s="198" t="s">
        <v>158</v>
      </c>
      <c r="E50" s="1" t="s">
        <v>195</v>
      </c>
      <c r="F50" s="178">
        <v>673.2</v>
      </c>
      <c r="G50" s="85"/>
      <c r="H50" s="253">
        <f t="shared" ref="H50:H51" si="4">F50*G50</f>
        <v>0</v>
      </c>
    </row>
    <row r="51" spans="2:8" ht="48" customHeight="1" thickBot="1" x14ac:dyDescent="0.4">
      <c r="B51" s="126">
        <v>14</v>
      </c>
      <c r="C51" s="235" t="s">
        <v>12</v>
      </c>
      <c r="D51" s="269" t="s">
        <v>159</v>
      </c>
      <c r="E51" s="266" t="s">
        <v>195</v>
      </c>
      <c r="F51" s="178">
        <v>9.1999999999999993</v>
      </c>
      <c r="G51" s="136"/>
      <c r="H51" s="270">
        <f t="shared" si="4"/>
        <v>0</v>
      </c>
    </row>
    <row r="52" spans="2:8" ht="18.75" thickBot="1" x14ac:dyDescent="0.4">
      <c r="B52" s="132"/>
      <c r="C52" s="133"/>
      <c r="D52" s="304" t="s">
        <v>175</v>
      </c>
      <c r="E52" s="305"/>
      <c r="F52" s="305"/>
      <c r="G52" s="305"/>
      <c r="H52" s="69">
        <f>SUM(H49:H51)</f>
        <v>0</v>
      </c>
    </row>
    <row r="53" spans="2:8" x14ac:dyDescent="0.35">
      <c r="B53" s="130"/>
      <c r="C53" s="131"/>
      <c r="D53" s="340" t="s">
        <v>164</v>
      </c>
      <c r="E53" s="399"/>
      <c r="F53" s="341"/>
      <c r="G53" s="341"/>
      <c r="H53" s="342"/>
    </row>
    <row r="54" spans="2:8" ht="48.75" customHeight="1" x14ac:dyDescent="0.35">
      <c r="B54" s="71">
        <v>15</v>
      </c>
      <c r="C54" s="152" t="s">
        <v>62</v>
      </c>
      <c r="D54" s="201" t="s">
        <v>160</v>
      </c>
      <c r="E54" s="2" t="s">
        <v>119</v>
      </c>
      <c r="F54" s="178">
        <v>5481.1</v>
      </c>
      <c r="G54" s="85"/>
      <c r="H54" s="76">
        <f>F54*G54</f>
        <v>0</v>
      </c>
    </row>
    <row r="55" spans="2:8" ht="29.25" customHeight="1" x14ac:dyDescent="0.35">
      <c r="B55" s="71">
        <v>16</v>
      </c>
      <c r="C55" s="152" t="s">
        <v>63</v>
      </c>
      <c r="D55" s="198" t="s">
        <v>161</v>
      </c>
      <c r="E55" s="2" t="s">
        <v>126</v>
      </c>
      <c r="F55" s="178">
        <v>11650</v>
      </c>
      <c r="G55" s="85"/>
      <c r="H55" s="76">
        <f>F55*G55</f>
        <v>0</v>
      </c>
    </row>
    <row r="56" spans="2:8" ht="51" customHeight="1" x14ac:dyDescent="0.35">
      <c r="B56" s="71">
        <v>17</v>
      </c>
      <c r="C56" s="152" t="s">
        <v>65</v>
      </c>
      <c r="D56" s="200" t="s">
        <v>162</v>
      </c>
      <c r="E56" s="2" t="s">
        <v>126</v>
      </c>
      <c r="F56" s="178">
        <v>3200</v>
      </c>
      <c r="G56" s="85"/>
      <c r="H56" s="76">
        <f>F56*G56</f>
        <v>0</v>
      </c>
    </row>
    <row r="57" spans="2:8" ht="70.5" customHeight="1" thickBot="1" x14ac:dyDescent="0.4">
      <c r="B57" s="126">
        <v>18</v>
      </c>
      <c r="C57" s="186" t="s">
        <v>67</v>
      </c>
      <c r="D57" s="186" t="s">
        <v>163</v>
      </c>
      <c r="E57" s="266" t="s">
        <v>195</v>
      </c>
      <c r="F57" s="178">
        <v>1167.2</v>
      </c>
      <c r="G57" s="136"/>
      <c r="H57" s="89">
        <f>F57*G57</f>
        <v>0</v>
      </c>
    </row>
    <row r="58" spans="2:8" ht="18.75" thickBot="1" x14ac:dyDescent="0.4">
      <c r="B58" s="132"/>
      <c r="C58" s="268"/>
      <c r="D58" s="304" t="s">
        <v>76</v>
      </c>
      <c r="E58" s="305"/>
      <c r="F58" s="305"/>
      <c r="G58" s="305"/>
      <c r="H58" s="69">
        <f>SUM(H54:H57)</f>
        <v>0</v>
      </c>
    </row>
    <row r="59" spans="2:8" x14ac:dyDescent="0.35">
      <c r="B59" s="130"/>
      <c r="C59" s="160"/>
      <c r="D59" s="397" t="s">
        <v>18</v>
      </c>
      <c r="E59" s="397"/>
      <c r="F59" s="397"/>
      <c r="G59" s="397"/>
      <c r="H59" s="398"/>
    </row>
    <row r="60" spans="2:8" ht="28.5" customHeight="1" x14ac:dyDescent="0.35">
      <c r="B60" s="130">
        <v>19</v>
      </c>
      <c r="C60" s="254" t="s">
        <v>19</v>
      </c>
      <c r="D60" s="147" t="s">
        <v>189</v>
      </c>
      <c r="E60" s="2" t="s">
        <v>95</v>
      </c>
      <c r="F60" s="267">
        <v>465</v>
      </c>
      <c r="G60" s="85"/>
      <c r="H60" s="151">
        <f>F60*G60</f>
        <v>0</v>
      </c>
    </row>
    <row r="61" spans="2:8" ht="49.5" customHeight="1" x14ac:dyDescent="0.35">
      <c r="B61" s="130">
        <v>20</v>
      </c>
      <c r="C61" s="254" t="s">
        <v>20</v>
      </c>
      <c r="D61" s="147" t="s">
        <v>190</v>
      </c>
      <c r="E61" s="2" t="s">
        <v>95</v>
      </c>
      <c r="F61" s="267">
        <v>14</v>
      </c>
      <c r="G61" s="85"/>
      <c r="H61" s="151">
        <f>F61*G61</f>
        <v>0</v>
      </c>
    </row>
    <row r="62" spans="2:8" ht="52.5" customHeight="1" x14ac:dyDescent="0.35">
      <c r="B62" s="130"/>
      <c r="C62" s="150" t="s">
        <v>21</v>
      </c>
      <c r="D62" s="147" t="s">
        <v>191</v>
      </c>
      <c r="E62" s="2"/>
      <c r="F62" s="267"/>
      <c r="G62" s="85"/>
      <c r="H62" s="255"/>
    </row>
    <row r="63" spans="2:8" ht="32.25" customHeight="1" x14ac:dyDescent="0.35">
      <c r="B63" s="130">
        <v>21</v>
      </c>
      <c r="C63" s="256"/>
      <c r="D63" s="147" t="s">
        <v>192</v>
      </c>
      <c r="E63" s="2" t="s">
        <v>95</v>
      </c>
      <c r="F63" s="267">
        <v>4</v>
      </c>
      <c r="G63" s="85"/>
      <c r="H63" s="151">
        <f>F63*G63</f>
        <v>0</v>
      </c>
    </row>
    <row r="64" spans="2:8" ht="31.5" customHeight="1" thickBot="1" x14ac:dyDescent="0.4">
      <c r="B64" s="264">
        <v>22</v>
      </c>
      <c r="C64" s="265"/>
      <c r="D64" s="176" t="s">
        <v>193</v>
      </c>
      <c r="E64" s="266" t="s">
        <v>95</v>
      </c>
      <c r="F64" s="267">
        <v>1</v>
      </c>
      <c r="G64" s="136"/>
      <c r="H64" s="182">
        <f>F64*G64</f>
        <v>0</v>
      </c>
    </row>
    <row r="65" spans="2:8" ht="18.75" thickBot="1" x14ac:dyDescent="0.4">
      <c r="B65" s="132"/>
      <c r="C65" s="268"/>
      <c r="D65" s="304" t="s">
        <v>77</v>
      </c>
      <c r="E65" s="305"/>
      <c r="F65" s="305"/>
      <c r="G65" s="305"/>
      <c r="H65" s="69">
        <f>SUM(H60:H64)</f>
        <v>0</v>
      </c>
    </row>
    <row r="66" spans="2:8" x14ac:dyDescent="0.35">
      <c r="B66" s="157"/>
      <c r="C66" s="92"/>
      <c r="D66" s="343" t="s">
        <v>48</v>
      </c>
      <c r="E66" s="344"/>
      <c r="F66" s="344"/>
      <c r="G66" s="344"/>
      <c r="H66" s="190"/>
    </row>
    <row r="67" spans="2:8" x14ac:dyDescent="0.35">
      <c r="B67" s="159"/>
      <c r="C67" s="95"/>
      <c r="D67" s="277" t="s">
        <v>248</v>
      </c>
      <c r="E67" s="281"/>
      <c r="F67" s="213"/>
      <c r="G67" s="231"/>
      <c r="H67" s="191">
        <f>H32</f>
        <v>0</v>
      </c>
    </row>
    <row r="68" spans="2:8" x14ac:dyDescent="0.35">
      <c r="B68" s="161"/>
      <c r="C68" s="70"/>
      <c r="D68" s="277" t="s">
        <v>15</v>
      </c>
      <c r="E68" s="281"/>
      <c r="F68" s="213"/>
      <c r="G68" s="231"/>
      <c r="H68" s="192">
        <f>H38</f>
        <v>0</v>
      </c>
    </row>
    <row r="69" spans="2:8" x14ac:dyDescent="0.35">
      <c r="B69" s="257"/>
      <c r="C69" s="163"/>
      <c r="D69" s="277" t="s">
        <v>33</v>
      </c>
      <c r="E69" s="281"/>
      <c r="F69" s="213"/>
      <c r="G69" s="231"/>
      <c r="H69" s="192">
        <f>H47</f>
        <v>0</v>
      </c>
    </row>
    <row r="70" spans="2:8" x14ac:dyDescent="0.35">
      <c r="B70" s="257"/>
      <c r="C70" s="163"/>
      <c r="D70" s="277" t="s">
        <v>34</v>
      </c>
      <c r="E70" s="281"/>
      <c r="F70" s="213"/>
      <c r="G70" s="231"/>
      <c r="H70" s="192">
        <f>H52</f>
        <v>0</v>
      </c>
    </row>
    <row r="71" spans="2:8" x14ac:dyDescent="0.35">
      <c r="B71" s="258"/>
      <c r="C71" s="165"/>
      <c r="D71" s="297" t="s">
        <v>35</v>
      </c>
      <c r="E71" s="382"/>
      <c r="F71" s="382"/>
      <c r="G71" s="382"/>
      <c r="H71" s="192">
        <f>H58</f>
        <v>0</v>
      </c>
    </row>
    <row r="72" spans="2:8" ht="18.75" thickBot="1" x14ac:dyDescent="0.4">
      <c r="B72" s="259"/>
      <c r="C72" s="260"/>
      <c r="D72" s="219" t="s">
        <v>194</v>
      </c>
      <c r="E72" s="280"/>
      <c r="F72" s="261"/>
      <c r="G72" s="262"/>
      <c r="H72" s="263">
        <f>H65</f>
        <v>0</v>
      </c>
    </row>
    <row r="73" spans="2:8" ht="18.75" thickBot="1" x14ac:dyDescent="0.4">
      <c r="B73" s="132"/>
      <c r="C73" s="100"/>
      <c r="D73" s="326" t="s">
        <v>187</v>
      </c>
      <c r="E73" s="327"/>
      <c r="F73" s="327" t="s">
        <v>16</v>
      </c>
      <c r="G73" s="392"/>
      <c r="H73" s="6">
        <f>SUM(H67:H72)</f>
        <v>0</v>
      </c>
    </row>
    <row r="74" spans="2:8" ht="18.75" thickBot="1" x14ac:dyDescent="0.4">
      <c r="B74" s="168"/>
      <c r="C74" s="101"/>
      <c r="D74" s="102"/>
      <c r="E74" s="103"/>
      <c r="G74" s="170"/>
      <c r="H74" s="7"/>
    </row>
    <row r="75" spans="2:8" ht="18.75" thickBot="1" x14ac:dyDescent="0.4">
      <c r="B75" s="328" t="s">
        <v>49</v>
      </c>
      <c r="C75" s="329"/>
      <c r="D75" s="329"/>
      <c r="E75" s="329"/>
      <c r="F75" s="329"/>
      <c r="G75" s="329"/>
      <c r="H75" s="330"/>
    </row>
    <row r="76" spans="2:8" ht="18.75" thickBot="1" x14ac:dyDescent="0.4">
      <c r="B76" s="350">
        <v>1</v>
      </c>
      <c r="C76" s="351"/>
      <c r="D76" s="376" t="s">
        <v>50</v>
      </c>
      <c r="E76" s="377"/>
      <c r="F76" s="377" t="s">
        <v>16</v>
      </c>
      <c r="G76" s="377"/>
      <c r="H76" s="6">
        <f>H73</f>
        <v>0</v>
      </c>
    </row>
    <row r="77" spans="2:8" ht="18.75" thickBot="1" x14ac:dyDescent="0.4">
      <c r="B77" s="350"/>
      <c r="C77" s="352"/>
      <c r="D77" s="322" t="s">
        <v>188</v>
      </c>
      <c r="E77" s="323"/>
      <c r="F77" s="323"/>
      <c r="G77" s="323"/>
      <c r="H77" s="6">
        <f>H76</f>
        <v>0</v>
      </c>
    </row>
    <row r="78" spans="2:8" x14ac:dyDescent="0.35">
      <c r="D78" s="230"/>
    </row>
    <row r="79" spans="2:8" x14ac:dyDescent="0.35">
      <c r="D79" s="13" t="s">
        <v>167</v>
      </c>
      <c r="E79" s="16"/>
      <c r="F79" s="173"/>
      <c r="G79" s="174"/>
      <c r="H79" s="175"/>
    </row>
    <row r="80" spans="2:8" x14ac:dyDescent="0.35">
      <c r="D80" s="13" t="s">
        <v>168</v>
      </c>
      <c r="E80" s="16"/>
      <c r="F80" s="173"/>
      <c r="G80" s="174"/>
      <c r="H80" s="175"/>
    </row>
    <row r="81" spans="4:8" x14ac:dyDescent="0.35">
      <c r="D81" s="13" t="s">
        <v>169</v>
      </c>
      <c r="E81" s="16"/>
      <c r="F81" s="173"/>
      <c r="G81" s="174"/>
      <c r="H81" s="175"/>
    </row>
  </sheetData>
  <sheetProtection algorithmName="SHA-512" hashValue="IYDDgv/lUEeWeZ2zUoHrdjGN3eUBVrYE18Aa2QsDjRlMJPZnPS0Xel/Q2FlHbAm2XR7YfLH8BMfnkFMF5aZg2Q==" saltValue="LHdwppB/E/IdMgvmEHIcWA==" spinCount="100000" sheet="1" objects="1" scenarios="1"/>
  <mergeCells count="38">
    <mergeCell ref="D15:H15"/>
    <mergeCell ref="D16:H16"/>
    <mergeCell ref="D17:H17"/>
    <mergeCell ref="D11:H11"/>
    <mergeCell ref="D12:H12"/>
    <mergeCell ref="D13:H13"/>
    <mergeCell ref="D14:H14"/>
    <mergeCell ref="D6:H6"/>
    <mergeCell ref="D7:H7"/>
    <mergeCell ref="D8:H8"/>
    <mergeCell ref="D9:H9"/>
    <mergeCell ref="D10:H10"/>
    <mergeCell ref="B1:H1"/>
    <mergeCell ref="B2:H2"/>
    <mergeCell ref="D4:H4"/>
    <mergeCell ref="D5:H5"/>
    <mergeCell ref="D66:G66"/>
    <mergeCell ref="B3:H3"/>
    <mergeCell ref="D33:H33"/>
    <mergeCell ref="D39:H39"/>
    <mergeCell ref="D65:G65"/>
    <mergeCell ref="D59:H59"/>
    <mergeCell ref="D38:G38"/>
    <mergeCell ref="D47:G47"/>
    <mergeCell ref="D52:G52"/>
    <mergeCell ref="D58:G58"/>
    <mergeCell ref="D48:H48"/>
    <mergeCell ref="D53:H53"/>
    <mergeCell ref="D18:H18"/>
    <mergeCell ref="D19:H19"/>
    <mergeCell ref="B32:G32"/>
    <mergeCell ref="B77:C77"/>
    <mergeCell ref="D77:G77"/>
    <mergeCell ref="D71:G71"/>
    <mergeCell ref="D73:G73"/>
    <mergeCell ref="B75:H75"/>
    <mergeCell ref="B76:C76"/>
    <mergeCell ref="D76:G76"/>
  </mergeCells>
  <pageMargins left="0.70866141732283472" right="0.70866141732283472" top="0.74803149606299213" bottom="0.74803149606299213" header="0.31496062992125984" footer="0.31496062992125984"/>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view="pageBreakPreview" zoomScaleNormal="100" zoomScaleSheetLayoutView="100" workbookViewId="0">
      <selection activeCell="H5" sqref="H5"/>
    </sheetView>
  </sheetViews>
  <sheetFormatPr defaultColWidth="9.140625" defaultRowHeight="18" x14ac:dyDescent="0.35"/>
  <cols>
    <col min="1" max="1" width="6.42578125" style="9" customWidth="1"/>
    <col min="2" max="7" width="9.140625" style="9"/>
    <col min="8" max="8" width="23.7109375" style="10" customWidth="1"/>
    <col min="9" max="16384" width="9.140625" style="9"/>
  </cols>
  <sheetData>
    <row r="1" spans="2:8" ht="18.75" thickBot="1" x14ac:dyDescent="0.4"/>
    <row r="2" spans="2:8" s="11" customFormat="1" ht="107.25" customHeight="1" thickBot="1" x14ac:dyDescent="0.4">
      <c r="B2" s="403" t="s">
        <v>267</v>
      </c>
      <c r="C2" s="404"/>
      <c r="D2" s="404"/>
      <c r="E2" s="404"/>
      <c r="F2" s="404"/>
      <c r="G2" s="404"/>
      <c r="H2" s="405"/>
    </row>
    <row r="3" spans="2:8" s="20" customFormat="1" ht="35.25" customHeight="1" thickBot="1" x14ac:dyDescent="0.3">
      <c r="B3" s="408" t="s">
        <v>182</v>
      </c>
      <c r="C3" s="409"/>
      <c r="D3" s="409"/>
      <c r="E3" s="409"/>
      <c r="F3" s="409"/>
      <c r="G3" s="409"/>
      <c r="H3" s="410"/>
    </row>
    <row r="4" spans="2:8" ht="18.75" thickBot="1" x14ac:dyDescent="0.4">
      <c r="B4" s="402" t="s">
        <v>40</v>
      </c>
      <c r="C4" s="323"/>
      <c r="D4" s="323"/>
      <c r="E4" s="323"/>
      <c r="F4" s="323"/>
      <c r="G4" s="323"/>
      <c r="H4" s="12">
        <f>'Општина Кочани  '!H58</f>
        <v>0</v>
      </c>
    </row>
    <row r="5" spans="2:8" ht="18.75" thickBot="1" x14ac:dyDescent="0.4">
      <c r="B5" s="402" t="s">
        <v>44</v>
      </c>
      <c r="C5" s="323"/>
      <c r="D5" s="323"/>
      <c r="E5" s="323"/>
      <c r="F5" s="323"/>
      <c r="G5" s="323"/>
      <c r="H5" s="271">
        <f>'Општина Кратово '!H85</f>
        <v>0</v>
      </c>
    </row>
    <row r="6" spans="2:8" ht="18.75" thickBot="1" x14ac:dyDescent="0.4">
      <c r="B6" s="402" t="s">
        <v>47</v>
      </c>
      <c r="C6" s="323"/>
      <c r="D6" s="323"/>
      <c r="E6" s="323"/>
      <c r="F6" s="323"/>
      <c r="G6" s="323"/>
      <c r="H6" s="271">
        <f>'Општина Берово'!H98</f>
        <v>0</v>
      </c>
    </row>
    <row r="7" spans="2:8" ht="18.75" thickBot="1" x14ac:dyDescent="0.4">
      <c r="B7" s="402" t="s">
        <v>51</v>
      </c>
      <c r="C7" s="323"/>
      <c r="D7" s="323"/>
      <c r="E7" s="323"/>
      <c r="F7" s="323"/>
      <c r="G7" s="323"/>
      <c r="H7" s="271">
        <f>'Општина Радовиш'!H77</f>
        <v>0</v>
      </c>
    </row>
    <row r="8" spans="2:8" s="20" customFormat="1" ht="21.75" customHeight="1" thickBot="1" x14ac:dyDescent="0.3">
      <c r="B8" s="400" t="s">
        <v>184</v>
      </c>
      <c r="C8" s="406"/>
      <c r="D8" s="406"/>
      <c r="E8" s="406"/>
      <c r="F8" s="406"/>
      <c r="G8" s="406"/>
      <c r="H8" s="272">
        <f>SUM(H4:H7)</f>
        <v>0</v>
      </c>
    </row>
    <row r="9" spans="2:8" ht="40.5" customHeight="1" thickBot="1" x14ac:dyDescent="0.4">
      <c r="B9" s="407" t="s">
        <v>185</v>
      </c>
      <c r="C9" s="323"/>
      <c r="D9" s="323"/>
      <c r="E9" s="323"/>
      <c r="F9" s="323"/>
      <c r="G9" s="323"/>
      <c r="H9" s="271">
        <f>H8*10%</f>
        <v>0</v>
      </c>
    </row>
    <row r="10" spans="2:8" s="20" customFormat="1" ht="22.5" customHeight="1" thickBot="1" x14ac:dyDescent="0.3">
      <c r="B10" s="400" t="s">
        <v>183</v>
      </c>
      <c r="C10" s="401"/>
      <c r="D10" s="401"/>
      <c r="E10" s="401"/>
      <c r="F10" s="401"/>
      <c r="G10" s="401"/>
      <c r="H10" s="21">
        <f>H8+H9</f>
        <v>0</v>
      </c>
    </row>
    <row r="13" spans="2:8" s="11" customFormat="1" x14ac:dyDescent="0.35">
      <c r="B13" s="13" t="s">
        <v>167</v>
      </c>
      <c r="C13" s="14"/>
      <c r="D13" s="15"/>
      <c r="E13" s="16"/>
      <c r="F13" s="17"/>
      <c r="G13" s="18"/>
      <c r="H13" s="19"/>
    </row>
    <row r="14" spans="2:8" s="11" customFormat="1" x14ac:dyDescent="0.35">
      <c r="B14" s="13" t="s">
        <v>168</v>
      </c>
      <c r="C14" s="14"/>
      <c r="D14" s="15"/>
      <c r="E14" s="16"/>
      <c r="F14" s="17"/>
      <c r="G14" s="18"/>
      <c r="H14" s="19"/>
    </row>
    <row r="15" spans="2:8" s="11" customFormat="1" x14ac:dyDescent="0.35">
      <c r="B15" s="13" t="s">
        <v>169</v>
      </c>
      <c r="C15" s="14"/>
      <c r="D15" s="15"/>
      <c r="E15" s="16"/>
      <c r="F15" s="17"/>
      <c r="G15" s="18"/>
      <c r="H15" s="19"/>
    </row>
  </sheetData>
  <sheetProtection algorithmName="SHA-512" hashValue="fsQzkAY9dpr/XlwBG+PaOwWzlfS2VdXLjVw1+T6YiTvht+RqJSOFGOZpkclageBVq7CBu1Kpgz0iol0W7cIqCg==" saltValue="BsPowkP9KUYtZGQMUM1gaw==" spinCount="100000" sheet="1" objects="1" scenarios="1"/>
  <mergeCells count="9">
    <mergeCell ref="B10:G10"/>
    <mergeCell ref="B7:G7"/>
    <mergeCell ref="B2:H2"/>
    <mergeCell ref="B8:G8"/>
    <mergeCell ref="B9:G9"/>
    <mergeCell ref="B3:H3"/>
    <mergeCell ref="B4:G4"/>
    <mergeCell ref="B5:G5"/>
    <mergeCell ref="B6:G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Општина Кочани  </vt:lpstr>
      <vt:lpstr>Општина Кратово </vt:lpstr>
      <vt:lpstr>Општина Берово</vt:lpstr>
      <vt:lpstr>Општина Радовиш</vt:lpstr>
      <vt:lpstr>Тендер 1 - Дел 3 -Рекапитулар</vt:lpstr>
      <vt:lpstr>'Општина Берово'!Print_Area</vt:lpstr>
      <vt:lpstr>'Општина Кочани  '!Print_Area</vt:lpstr>
      <vt:lpstr>'Општина Кратово '!Print_Area</vt:lpstr>
      <vt:lpstr>'Општина Радовиш'!Print_Area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2020-07-09T08:24:42Z</cp:lastPrinted>
  <dcterms:created xsi:type="dcterms:W3CDTF">2020-01-03T12:32:25Z</dcterms:created>
  <dcterms:modified xsi:type="dcterms:W3CDTF">2020-08-12T13:46:20Z</dcterms:modified>
</cp:coreProperties>
</file>